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nfi project\open call\final\Preventive dhe plane pune\Preventive\"/>
    </mc:Choice>
  </mc:AlternateContent>
  <xr:revisionPtr revIDLastSave="0" documentId="13_ncr:1_{51FBBD85-0CDC-4E05-9DBA-2FE6AC82EDFF}" xr6:coauthVersionLast="46" xr6:coauthVersionMax="47" xr10:uidLastSave="{00000000-0000-0000-0000-000000000000}"/>
  <bookViews>
    <workbookView xWindow="-110" yWindow="-110" windowWidth="19420" windowHeight="10420" xr2:uid="{F007521B-D6E2-457F-A4E7-C953611AB0D7}"/>
  </bookViews>
  <sheets>
    <sheet name="Pyllezim" sheetId="1" r:id="rId1"/>
    <sheet name="Permiresim Kullote" sheetId="2" r:id="rId2"/>
    <sheet name="Ndertim Gardhesh Cift" sheetId="3" r:id="rId3"/>
    <sheet name="Permiresim Pyjesh" sheetId="6" r:id="rId4"/>
    <sheet name="E Pergjithshme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5" l="1"/>
  <c r="C8" i="5"/>
  <c r="C2" i="5"/>
  <c r="H48" i="1"/>
  <c r="H45" i="1"/>
  <c r="I14" i="6"/>
  <c r="I13" i="6"/>
  <c r="I19" i="2"/>
  <c r="I17" i="2"/>
  <c r="H34" i="1"/>
  <c r="H33" i="1"/>
  <c r="H32" i="1"/>
  <c r="H44" i="1"/>
  <c r="H43" i="1"/>
  <c r="H26" i="1"/>
  <c r="H20" i="3"/>
  <c r="H22" i="3" s="1"/>
  <c r="I14" i="2"/>
  <c r="I15" i="6" l="1"/>
  <c r="C5" i="5" s="1"/>
  <c r="H23" i="3"/>
  <c r="H24" i="3" s="1"/>
  <c r="C4" i="5" s="1"/>
  <c r="I18" i="2"/>
  <c r="C3" i="5" s="1"/>
</calcChain>
</file>

<file path=xl/sharedStrings.xml><?xml version="1.0" encoding="utf-8"?>
<sst xmlns="http://schemas.openxmlformats.org/spreadsheetml/2006/main" count="213" uniqueCount="142">
  <si>
    <t>Përshkrimi i punimeve</t>
  </si>
  <si>
    <t>Shuma</t>
  </si>
  <si>
    <t>254-4</t>
  </si>
  <si>
    <t>254-6</t>
  </si>
  <si>
    <t>222-1</t>
  </si>
  <si>
    <t>224-16</t>
  </si>
  <si>
    <t>TOTALI</t>
  </si>
  <si>
    <t>Shënja e manualit</t>
  </si>
  <si>
    <t>Përshkrimi i  punimeve</t>
  </si>
  <si>
    <t>Njësia matjes</t>
  </si>
  <si>
    <t>Vol. i  punës</t>
  </si>
  <si>
    <t>Norma ditore</t>
  </si>
  <si>
    <t>Ditë     pune</t>
  </si>
  <si>
    <t>Paga për ditë pune</t>
  </si>
  <si>
    <t>Shuma  (Lekë)</t>
  </si>
  <si>
    <t>Prerja e shkurreve, ferrave, drizave dhe e dëllinjave të degraduara, 11-30%</t>
  </si>
  <si>
    <r>
      <t>m</t>
    </r>
    <r>
      <rPr>
        <vertAlign val="superscript"/>
        <sz val="6.6"/>
        <color rgb="FF000000"/>
        <rFont val="Calibri"/>
        <family val="2"/>
        <scheme val="minor"/>
      </rPr>
      <t>2</t>
    </r>
  </si>
  <si>
    <t>Grumbullimi i shkurreve të prera dhe i mbeturinave të shkulura në togje ose breza mbi 40 m largësi me dendësi 11-30%</t>
  </si>
  <si>
    <t>dyn</t>
  </si>
  <si>
    <t>Djegia e mbeturinave të grumbulluara</t>
  </si>
  <si>
    <t>Përgatitje piketash</t>
  </si>
  <si>
    <t>copë</t>
  </si>
  <si>
    <t>222-3</t>
  </si>
  <si>
    <t>Piketim gropash në mal (2 punëtorë)</t>
  </si>
  <si>
    <t>228-13</t>
  </si>
  <si>
    <t>Mbjellje fidanësh të përgatitur në qeska plastmasi në gropa me madhësi 40x40x40 cm</t>
  </si>
  <si>
    <t>gropa</t>
  </si>
  <si>
    <t>Shuma e I-rë</t>
  </si>
  <si>
    <t>Transport i largët auto fidanësh</t>
  </si>
  <si>
    <t>Blerje plehu (DAP), 50 gr/fidan</t>
  </si>
  <si>
    <t>kv</t>
  </si>
  <si>
    <t>Shuma e II-të</t>
  </si>
  <si>
    <t>TVSH</t>
  </si>
  <si>
    <t>%</t>
  </si>
  <si>
    <t>Ditë pune</t>
  </si>
  <si>
    <t>Shenja e manualit</t>
  </si>
  <si>
    <t>Paga + sig. shoqerore</t>
  </si>
  <si>
    <t>Blerje plehu kimik (DAP)</t>
  </si>
  <si>
    <t>Shuma II</t>
  </si>
  <si>
    <t>PREVENTIV PËR PËRMIRËSIM/KRIJIM KULLOTE</t>
  </si>
  <si>
    <t>Nr</t>
  </si>
  <si>
    <t>Shenja e Manualit</t>
  </si>
  <si>
    <t>Njësia e Matjes</t>
  </si>
  <si>
    <t>Volumi i Punës</t>
  </si>
  <si>
    <t>Shuma (lekë)</t>
  </si>
  <si>
    <t>256-4</t>
  </si>
  <si>
    <t>Çapitje e tokës në thellësi 2-5 cm për kultivim në vende boshe</t>
  </si>
  <si>
    <t>256-3</t>
  </si>
  <si>
    <t>Shpërndarje fare bari në sipërfaqe boshe pa bimësi</t>
  </si>
  <si>
    <t>Shuma I</t>
  </si>
  <si>
    <t>Blerje fare bari</t>
  </si>
  <si>
    <t>kg</t>
  </si>
  <si>
    <t>Totali i Preventivit</t>
  </si>
  <si>
    <t>PROJEKT NDËRTIMI GARDHI ÇIFT PËR MBROJTJEN E TOKËS</t>
  </si>
  <si>
    <t>PREVENTIV PËR NDËRTIM GARDHE ÇIFT PËR SISTEMIMIN E TOKËS</t>
  </si>
  <si>
    <t>242-5</t>
  </si>
  <si>
    <t>Bërje e majave të hunjve me diameter 8-12 cm</t>
  </si>
  <si>
    <t>242-6</t>
  </si>
  <si>
    <t>Hapje gropash 8-12 cm të gjera dhe 80 cm të thella me qysqi për ngulje hunjsh</t>
  </si>
  <si>
    <t>243-7</t>
  </si>
  <si>
    <t>Berje kllapash në hunj për vendosjen e brezave</t>
  </si>
  <si>
    <t>243-8</t>
  </si>
  <si>
    <t>243-9</t>
  </si>
  <si>
    <t>Thurje gardhi me thupra dhe ngjeshje</t>
  </si>
  <si>
    <t>2.19a</t>
  </si>
  <si>
    <t>Hedhje,rrafshim mbushje dheu me krah kategoria IV</t>
  </si>
  <si>
    <r>
      <t>m</t>
    </r>
    <r>
      <rPr>
        <vertAlign val="superscript"/>
        <sz val="6.6"/>
        <color rgb="FF000000"/>
        <rFont val="Calibri"/>
        <family val="2"/>
        <scheme val="minor"/>
      </rPr>
      <t>3</t>
    </r>
  </si>
  <si>
    <t>Total 1</t>
  </si>
  <si>
    <t>Total 2</t>
  </si>
  <si>
    <t>TOTALI I PERGJITHSHEM I KERKUAR</t>
  </si>
  <si>
    <t>KOSTO ADMINISTRATIVE</t>
  </si>
  <si>
    <t>TOTALI I PREVENTIVEVE</t>
  </si>
  <si>
    <t>PROJEKT PYLLËZIMI</t>
  </si>
  <si>
    <t xml:space="preserve">Emri i objektit: Rezervuari Letaj </t>
  </si>
  <si>
    <t xml:space="preserve">Ekonomia Pyjore:  Helshan </t>
  </si>
  <si>
    <t xml:space="preserve">Nr.i parcelës/nënparcelës 13c </t>
  </si>
  <si>
    <t>Siperfaqja qe do pyllezohet: 2.01 ha</t>
  </si>
  <si>
    <t>PREVENTIV PËR PYLLËZIM ME LLOJET QARR, LAJTHI E BUTË DHE SHELG I BARDHË</t>
  </si>
  <si>
    <t> 253-1</t>
  </si>
  <si>
    <t> 6030</t>
  </si>
  <si>
    <t> 6.03</t>
  </si>
  <si>
    <t>223 - 7</t>
  </si>
  <si>
    <t>Hapje gropash 40 x 40 x 40 cm në tokë të fortë gurishtore</t>
  </si>
  <si>
    <t>Transport fidanësh fletorë 1-2 vjeçarë (me tokë) me krahë, në blloqe pyllëzimi 200-500 m largësi</t>
  </si>
  <si>
    <t>210-46</t>
  </si>
  <si>
    <t>Përgatitja e thuprave të shelgut për kalema nga prerja e fidanëve nga ngastrat mëmë</t>
  </si>
  <si>
    <t>210-47</t>
  </si>
  <si>
    <t>Përgatitja e kalemave të shelgut nga thuprat e grumbulluara</t>
  </si>
  <si>
    <t>210-52</t>
  </si>
  <si>
    <t>Shtratëzim kalemash shelgu</t>
  </si>
  <si>
    <t>213-8</t>
  </si>
  <si>
    <t>Nxjerrje kalemash shelgu nga shtratëzimi</t>
  </si>
  <si>
    <t>210-53</t>
  </si>
  <si>
    <t>Transport kalemash shelgu deri 200 m largës</t>
  </si>
  <si>
    <t>213-9</t>
  </si>
  <si>
    <t>Mbjellje kalemash shelgu me kunj</t>
  </si>
  <si>
    <t>Blerje fidanë Qarri 2-vjeçare</t>
  </si>
  <si>
    <t> 1665</t>
  </si>
  <si>
    <t>Blerje fidanë lajthie 2-vjeçare</t>
  </si>
  <si>
    <t> 1005</t>
  </si>
  <si>
    <t>Blerja e fidanëve të Qarrit 2-vjecare</t>
  </si>
  <si>
    <t> 333</t>
  </si>
  <si>
    <t>Blerja e fidanëve të Lajthisë 2-vjecare</t>
  </si>
  <si>
    <t> 136</t>
  </si>
  <si>
    <t>PROJEKT PËRMIRËSIMI OSE KRIJIM KULLOTE</t>
  </si>
  <si>
    <t>Emri i objektit: Rezervuari Letaj</t>
  </si>
  <si>
    <t>Ekonomia pyjore/kullosore:  Helshan</t>
  </si>
  <si>
    <t>Nr.i parcelës/nënparcelës:     13c</t>
  </si>
  <si>
    <t>Sipërfaqja: 0.408 ha</t>
  </si>
  <si>
    <t>Paga + sig. shoq.</t>
  </si>
  <si>
    <t>Mbulim i fares dhe perzierje me pleh</t>
  </si>
  <si>
    <t>Ekonomia Pyjore/Kullosore: Helshan</t>
  </si>
  <si>
    <t>Nr.i parcelës/nënparcelës: 13c</t>
  </si>
  <si>
    <t>Sipërfaqja: 1.36 ha</t>
  </si>
  <si>
    <t>Volumi i punës: 120 ml gardhe çift</t>
  </si>
  <si>
    <t>242-2</t>
  </si>
  <si>
    <t>241-1</t>
  </si>
  <si>
    <t>242-3</t>
  </si>
  <si>
    <t>Shuma  (lekë)</t>
  </si>
  <si>
    <t>Prodhim hunjsh (2 m të gjatë dhe 8-12 cm të trashë) dhe transportimi i tyre në vendin e grumbullimit deri 100 m largësi për lloje të forta drusore</t>
  </si>
  <si>
    <t>cope</t>
  </si>
  <si>
    <t>Prodhim hunjsh (1 m të gjatë dhe 4-8 cm të trashë) dhe transportimi i tyre në vendin e grumbullimit (deri 100 m largësi) për lloje të forta  drusore</t>
  </si>
  <si>
    <t>Prodhim thuprash (shufra) 1.5-2 m të gjata dhe transportimi i tyre në vendin e grumbullimit deri 100 m largësi për lloje të forta drusore</t>
  </si>
  <si>
    <t>cope </t>
  </si>
  <si>
    <t>Gozhdim i brezave me hunj (4-8 cm)</t>
  </si>
  <si>
    <r>
      <t>Tarifa bazë e materialit drusor në këmbë (</t>
    </r>
    <r>
      <rPr>
        <sz val="10"/>
        <color rgb="FF000000"/>
        <rFont val="Times New Roman"/>
        <family val="1"/>
      </rPr>
      <t>I</t>
    </r>
    <r>
      <rPr>
        <sz val="10"/>
        <color rgb="FF000000"/>
        <rFont val="Calibri"/>
        <family val="2"/>
        <scheme val="minor"/>
      </rPr>
      <t>.b.2), për ndërtimin e gardheve </t>
    </r>
  </si>
  <si>
    <t>PROJEKT PËRMIRËSIM PYJESH</t>
  </si>
  <si>
    <t>PREVENTIV PËR PËRMIRËSIM PYJESH</t>
  </si>
  <si>
    <t>Ekonomia Pyjore: Helshan</t>
  </si>
  <si>
    <t>Nr.i parcelës/nënparcelës: 13b</t>
  </si>
  <si>
    <t>Sipërfaqja:         1.35 ha</t>
  </si>
  <si>
    <t>Njësia e matjes</t>
  </si>
  <si>
    <t>Volumi i punës</t>
  </si>
  <si>
    <t>Paga +sig. shoq.</t>
  </si>
  <si>
    <t>231-5 b</t>
  </si>
  <si>
    <t>Rrallim pyjesh dhe grumbullimi i mbeturinave në togje, duke hequr 15-25% të numrit të drurëve</t>
  </si>
  <si>
    <t>PREVENTIV PËR ZËVENDËSIME (20%) E LLOJEVE (Fidanët dhe plehu kimik do të blihen, transportohen dhe t'i dorëzohen Bashkisë Has në përfundim të punimeve)</t>
  </si>
  <si>
    <t>Transporti i fidanëve në Bashkinë Has</t>
  </si>
  <si>
    <t>PREVENTIV PËR PYLLËZIM ME LLOJET QARR, LAJTHI E BUTË DHE SHELG I BARDHË, ZËVENDËSIME &amp; SHERBIME PAS MBJELLJES</t>
  </si>
  <si>
    <t>KËRKESA FINANCIARE</t>
  </si>
  <si>
    <t>TOTALI I PERGJITHSHEM</t>
  </si>
  <si>
    <t>Shuma (Lekë)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</si>
</sst>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vertAlign val="superscript"/>
      <sz val="6.6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C2D69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justify" vertical="center" wrapText="1"/>
    </xf>
    <xf numFmtId="3" fontId="6" fillId="0" borderId="7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8" fillId="4" borderId="5" xfId="0" applyFont="1" applyFill="1" applyBorder="1" applyAlignment="1">
      <alignment horizontal="justify" vertical="center" wrapText="1"/>
    </xf>
    <xf numFmtId="0" fontId="8" fillId="4" borderId="6" xfId="0" applyFont="1" applyFill="1" applyBorder="1" applyAlignment="1">
      <alignment horizontal="justify" vertical="center" wrapText="1"/>
    </xf>
    <xf numFmtId="0" fontId="9" fillId="4" borderId="8" xfId="0" applyFont="1" applyFill="1" applyBorder="1" applyAlignment="1">
      <alignment horizontal="justify" vertical="center" wrapText="1"/>
    </xf>
    <xf numFmtId="0" fontId="0" fillId="4" borderId="9" xfId="0" applyFill="1" applyBorder="1" applyAlignment="1">
      <alignment vertical="center" wrapText="1"/>
    </xf>
    <xf numFmtId="3" fontId="9" fillId="4" borderId="11" xfId="0" applyNumberFormat="1" applyFont="1" applyFill="1" applyBorder="1" applyAlignment="1">
      <alignment horizontal="justify" vertical="center" wrapText="1"/>
    </xf>
    <xf numFmtId="0" fontId="8" fillId="0" borderId="12" xfId="0" applyFont="1" applyBorder="1" applyAlignment="1">
      <alignment horizontal="justify" vertical="center" wrapText="1"/>
    </xf>
    <xf numFmtId="0" fontId="0" fillId="0" borderId="13" xfId="0" applyBorder="1" applyAlignment="1">
      <alignment vertical="center" wrapText="1"/>
    </xf>
    <xf numFmtId="0" fontId="6" fillId="3" borderId="1" xfId="0" applyFont="1" applyFill="1" applyBorder="1" applyAlignment="1">
      <alignment horizontal="justify"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6" fillId="3" borderId="16" xfId="0" applyFont="1" applyFill="1" applyBorder="1" applyAlignment="1">
      <alignment horizontal="justify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0" fillId="3" borderId="16" xfId="0" applyFill="1" applyBorder="1" applyAlignment="1">
      <alignment vertical="center" wrapText="1"/>
    </xf>
    <xf numFmtId="0" fontId="8" fillId="0" borderId="14" xfId="0" applyFont="1" applyBorder="1" applyAlignment="1">
      <alignment horizontal="justify" vertical="center" wrapText="1"/>
    </xf>
    <xf numFmtId="0" fontId="0" fillId="0" borderId="17" xfId="0" applyBorder="1" applyAlignment="1">
      <alignment vertical="center" wrapText="1"/>
    </xf>
    <xf numFmtId="0" fontId="9" fillId="4" borderId="18" xfId="0" applyFont="1" applyFill="1" applyBorder="1" applyAlignment="1">
      <alignment horizontal="justify" vertical="center" wrapText="1"/>
    </xf>
    <xf numFmtId="0" fontId="0" fillId="4" borderId="19" xfId="0" applyFill="1" applyBorder="1" applyAlignment="1">
      <alignment vertical="center" wrapText="1"/>
    </xf>
    <xf numFmtId="0" fontId="0" fillId="4" borderId="20" xfId="0" applyFill="1" applyBorder="1" applyAlignment="1">
      <alignment vertical="center" wrapText="1"/>
    </xf>
    <xf numFmtId="0" fontId="0" fillId="3" borderId="19" xfId="0" applyFill="1" applyBorder="1" applyAlignment="1">
      <alignment vertical="center" wrapText="1"/>
    </xf>
    <xf numFmtId="0" fontId="0" fillId="3" borderId="20" xfId="0" applyFill="1" applyBorder="1" applyAlignment="1">
      <alignment vertical="center" wrapText="1"/>
    </xf>
    <xf numFmtId="0" fontId="7" fillId="0" borderId="21" xfId="0" applyFont="1" applyBorder="1" applyAlignment="1">
      <alignment horizontal="justify" vertical="center" wrapText="1"/>
    </xf>
    <xf numFmtId="0" fontId="7" fillId="0" borderId="22" xfId="0" applyFont="1" applyBorder="1" applyAlignment="1">
      <alignment horizontal="justify" vertical="center" wrapText="1"/>
    </xf>
    <xf numFmtId="0" fontId="2" fillId="4" borderId="1" xfId="0" applyFont="1" applyFill="1" applyBorder="1" applyAlignment="1">
      <alignment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29" xfId="0" applyBorder="1"/>
    <xf numFmtId="0" fontId="0" fillId="0" borderId="29" xfId="0" applyBorder="1" applyAlignment="1">
      <alignment horizontal="left"/>
    </xf>
    <xf numFmtId="0" fontId="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/>
    <xf numFmtId="0" fontId="10" fillId="0" borderId="0" xfId="0" applyFont="1"/>
    <xf numFmtId="0" fontId="11" fillId="6" borderId="29" xfId="0" applyFont="1" applyFill="1" applyBorder="1" applyAlignment="1">
      <alignment horizontal="left"/>
    </xf>
    <xf numFmtId="0" fontId="0" fillId="0" borderId="1" xfId="0" applyBorder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3" fontId="6" fillId="3" borderId="1" xfId="0" applyNumberFormat="1" applyFont="1" applyFill="1" applyBorder="1" applyAlignment="1">
      <alignment horizontal="justify" vertical="center" wrapText="1"/>
    </xf>
    <xf numFmtId="3" fontId="6" fillId="3" borderId="16" xfId="0" applyNumberFormat="1" applyFont="1" applyFill="1" applyBorder="1" applyAlignment="1">
      <alignment horizontal="justify" vertical="center" wrapText="1"/>
    </xf>
    <xf numFmtId="3" fontId="15" fillId="4" borderId="7" xfId="0" applyNumberFormat="1" applyFont="1" applyFill="1" applyBorder="1" applyAlignment="1">
      <alignment horizontal="justify" vertical="center" wrapText="1"/>
    </xf>
    <xf numFmtId="0" fontId="6" fillId="3" borderId="5" xfId="0" applyFont="1" applyFill="1" applyBorder="1" applyAlignment="1">
      <alignment horizontal="justify" vertical="center" wrapText="1"/>
    </xf>
    <xf numFmtId="0" fontId="0" fillId="3" borderId="30" xfId="0" applyFill="1" applyBorder="1" applyAlignment="1">
      <alignment vertical="center" wrapText="1"/>
    </xf>
    <xf numFmtId="3" fontId="6" fillId="3" borderId="7" xfId="0" applyNumberFormat="1" applyFont="1" applyFill="1" applyBorder="1" applyAlignment="1">
      <alignment horizontal="justify" vertical="center" wrapText="1"/>
    </xf>
    <xf numFmtId="0" fontId="0" fillId="4" borderId="31" xfId="0" applyFill="1" applyBorder="1" applyAlignment="1">
      <alignment vertical="center" wrapText="1"/>
    </xf>
    <xf numFmtId="3" fontId="9" fillId="4" borderId="7" xfId="0" applyNumberFormat="1" applyFont="1" applyFill="1" applyBorder="1" applyAlignment="1">
      <alignment horizontal="justify" vertical="center" wrapText="1"/>
    </xf>
    <xf numFmtId="0" fontId="14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justify" vertical="center" wrapText="1"/>
    </xf>
    <xf numFmtId="3" fontId="6" fillId="0" borderId="7" xfId="0" applyNumberFormat="1" applyFont="1" applyBorder="1" applyAlignment="1">
      <alignment horizontal="justify" vertical="center" wrapText="1"/>
    </xf>
    <xf numFmtId="0" fontId="0" fillId="0" borderId="32" xfId="0" applyBorder="1" applyAlignment="1">
      <alignment vertical="center" wrapText="1"/>
    </xf>
    <xf numFmtId="0" fontId="8" fillId="3" borderId="18" xfId="0" applyFont="1" applyFill="1" applyBorder="1" applyAlignment="1">
      <alignment horizontal="justify" vertical="center" wrapText="1"/>
    </xf>
    <xf numFmtId="0" fontId="8" fillId="3" borderId="19" xfId="0" applyFont="1" applyFill="1" applyBorder="1" applyAlignment="1">
      <alignment horizontal="justify" vertical="center" wrapText="1"/>
    </xf>
    <xf numFmtId="3" fontId="8" fillId="3" borderId="7" xfId="0" applyNumberFormat="1" applyFont="1" applyFill="1" applyBorder="1" applyAlignment="1">
      <alignment horizontal="justify" vertical="center" wrapText="1"/>
    </xf>
    <xf numFmtId="0" fontId="0" fillId="0" borderId="29" xfId="0" applyBorder="1" applyAlignment="1">
      <alignment horizontal="left" vertical="center"/>
    </xf>
    <xf numFmtId="0" fontId="5" fillId="5" borderId="29" xfId="0" applyFont="1" applyFill="1" applyBorder="1" applyAlignment="1">
      <alignment horizontal="left" vertical="center" wrapText="1"/>
    </xf>
    <xf numFmtId="3" fontId="0" fillId="0" borderId="29" xfId="0" applyNumberFormat="1" applyBorder="1"/>
    <xf numFmtId="0" fontId="6" fillId="0" borderId="33" xfId="0" applyFont="1" applyBorder="1" applyAlignment="1">
      <alignment vertical="center" wrapText="1"/>
    </xf>
    <xf numFmtId="0" fontId="3" fillId="0" borderId="33" xfId="0" applyFont="1" applyBorder="1" applyAlignment="1">
      <alignment vertical="center" wrapText="1"/>
    </xf>
    <xf numFmtId="0" fontId="5" fillId="2" borderId="33" xfId="0" applyFont="1" applyFill="1" applyBorder="1" applyAlignment="1">
      <alignment vertical="center" wrapText="1"/>
    </xf>
    <xf numFmtId="0" fontId="6" fillId="0" borderId="33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3" fontId="0" fillId="0" borderId="29" xfId="0" applyNumberFormat="1" applyBorder="1" applyAlignment="1">
      <alignment horizontal="right"/>
    </xf>
    <xf numFmtId="3" fontId="12" fillId="6" borderId="29" xfId="0" applyNumberFormat="1" applyFont="1" applyFill="1" applyBorder="1" applyAlignment="1">
      <alignment horizontal="right"/>
    </xf>
    <xf numFmtId="0" fontId="6" fillId="0" borderId="2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0" fillId="4" borderId="9" xfId="0" applyFill="1" applyBorder="1" applyAlignment="1">
      <alignment vertical="center" wrapText="1"/>
    </xf>
    <xf numFmtId="0" fontId="0" fillId="4" borderId="10" xfId="0" applyFill="1" applyBorder="1" applyAlignment="1">
      <alignment vertical="center" wrapText="1"/>
    </xf>
    <xf numFmtId="0" fontId="0" fillId="4" borderId="19" xfId="0" applyFill="1" applyBorder="1" applyAlignment="1">
      <alignment vertical="center" wrapText="1"/>
    </xf>
    <xf numFmtId="0" fontId="0" fillId="4" borderId="20" xfId="0" applyFill="1" applyBorder="1" applyAlignment="1">
      <alignment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9" fillId="4" borderId="30" xfId="0" applyFont="1" applyFill="1" applyBorder="1" applyAlignment="1">
      <alignment horizontal="justify" vertical="center" wrapText="1"/>
    </xf>
    <xf numFmtId="0" fontId="9" fillId="4" borderId="19" xfId="0" applyFont="1" applyFill="1" applyBorder="1" applyAlignment="1">
      <alignment horizontal="justify" vertical="center" wrapText="1"/>
    </xf>
    <xf numFmtId="0" fontId="9" fillId="4" borderId="20" xfId="0" applyFont="1" applyFill="1" applyBorder="1" applyAlignment="1">
      <alignment horizontal="justify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5FB73-F678-4306-964A-F1F87E29F222}">
  <dimension ref="A1:H48"/>
  <sheetViews>
    <sheetView tabSelected="1" workbookViewId="0">
      <selection activeCell="J42" sqref="J42"/>
    </sheetView>
  </sheetViews>
  <sheetFormatPr defaultRowHeight="14.5" x14ac:dyDescent="0.35"/>
  <cols>
    <col min="1" max="1" width="13.81640625" customWidth="1"/>
    <col min="2" max="2" width="28" customWidth="1"/>
    <col min="3" max="3" width="16.6328125" customWidth="1"/>
    <col min="4" max="4" width="15.81640625" customWidth="1"/>
    <col min="5" max="5" width="19" customWidth="1"/>
    <col min="6" max="6" width="16.453125" customWidth="1"/>
    <col min="7" max="7" width="14.54296875" customWidth="1"/>
    <col min="8" max="8" width="14.36328125" customWidth="1"/>
  </cols>
  <sheetData>
    <row r="1" spans="1:8" x14ac:dyDescent="0.35">
      <c r="A1" s="8" t="s">
        <v>73</v>
      </c>
      <c r="B1" s="9"/>
    </row>
    <row r="2" spans="1:8" x14ac:dyDescent="0.35">
      <c r="A2" s="8" t="s">
        <v>74</v>
      </c>
      <c r="B2" s="9"/>
    </row>
    <row r="3" spans="1:8" x14ac:dyDescent="0.35">
      <c r="A3" s="8" t="s">
        <v>75</v>
      </c>
      <c r="B3" s="9"/>
    </row>
    <row r="4" spans="1:8" x14ac:dyDescent="0.35">
      <c r="A4" s="8" t="s">
        <v>76</v>
      </c>
      <c r="B4" s="9"/>
    </row>
    <row r="5" spans="1:8" x14ac:dyDescent="0.35">
      <c r="A5" s="8"/>
      <c r="B5" s="9"/>
    </row>
    <row r="6" spans="1:8" x14ac:dyDescent="0.35">
      <c r="A6" s="51" t="s">
        <v>72</v>
      </c>
      <c r="B6" s="9"/>
    </row>
    <row r="7" spans="1:8" x14ac:dyDescent="0.35">
      <c r="A7" s="51"/>
      <c r="B7" s="9"/>
    </row>
    <row r="8" spans="1:8" x14ac:dyDescent="0.35">
      <c r="A8" s="50" t="s">
        <v>77</v>
      </c>
      <c r="B8" s="9"/>
    </row>
    <row r="9" spans="1:8" ht="26" x14ac:dyDescent="0.35">
      <c r="A9" s="1" t="s">
        <v>7</v>
      </c>
      <c r="B9" s="1" t="s">
        <v>8</v>
      </c>
      <c r="C9" s="1" t="s">
        <v>9</v>
      </c>
      <c r="D9" s="1" t="s">
        <v>10</v>
      </c>
      <c r="E9" s="1" t="s">
        <v>11</v>
      </c>
      <c r="F9" s="1" t="s">
        <v>12</v>
      </c>
      <c r="G9" s="1" t="s">
        <v>36</v>
      </c>
      <c r="H9" s="1" t="s">
        <v>14</v>
      </c>
    </row>
    <row r="10" spans="1:8" ht="14.4" customHeight="1" x14ac:dyDescent="0.35">
      <c r="A10" s="95" t="s">
        <v>78</v>
      </c>
      <c r="B10" s="97" t="s">
        <v>15</v>
      </c>
      <c r="C10" s="95" t="s">
        <v>16</v>
      </c>
      <c r="D10" s="95" t="s">
        <v>79</v>
      </c>
      <c r="E10" s="95"/>
      <c r="F10" s="95"/>
      <c r="G10" s="95"/>
      <c r="H10" s="95"/>
    </row>
    <row r="11" spans="1:8" x14ac:dyDescent="0.35">
      <c r="A11" s="96"/>
      <c r="B11" s="98"/>
      <c r="C11" s="96"/>
      <c r="D11" s="96"/>
      <c r="E11" s="96"/>
      <c r="F11" s="96"/>
      <c r="G11" s="96"/>
      <c r="H11" s="96"/>
    </row>
    <row r="12" spans="1:8" ht="33.65" customHeight="1" x14ac:dyDescent="0.35">
      <c r="A12" s="95" t="s">
        <v>2</v>
      </c>
      <c r="B12" s="97" t="s">
        <v>17</v>
      </c>
      <c r="C12" s="95" t="s">
        <v>18</v>
      </c>
      <c r="D12" s="95" t="s">
        <v>80</v>
      </c>
      <c r="E12" s="95"/>
      <c r="F12" s="95"/>
      <c r="G12" s="95"/>
      <c r="H12" s="99"/>
    </row>
    <row r="13" spans="1:8" x14ac:dyDescent="0.35">
      <c r="A13" s="96"/>
      <c r="B13" s="98"/>
      <c r="C13" s="96"/>
      <c r="D13" s="96"/>
      <c r="E13" s="96"/>
      <c r="F13" s="96"/>
      <c r="G13" s="96"/>
      <c r="H13" s="100"/>
    </row>
    <row r="14" spans="1:8" x14ac:dyDescent="0.35">
      <c r="A14" s="2" t="s">
        <v>3</v>
      </c>
      <c r="B14" s="57" t="s">
        <v>19</v>
      </c>
      <c r="C14" s="2" t="s">
        <v>18</v>
      </c>
      <c r="D14" s="2" t="s">
        <v>80</v>
      </c>
      <c r="E14" s="2"/>
      <c r="F14" s="2"/>
      <c r="G14" s="2"/>
      <c r="H14" s="2"/>
    </row>
    <row r="15" spans="1:8" x14ac:dyDescent="0.35">
      <c r="A15" s="2" t="s">
        <v>4</v>
      </c>
      <c r="B15" s="57" t="s">
        <v>20</v>
      </c>
      <c r="C15" s="2" t="s">
        <v>21</v>
      </c>
      <c r="D15" s="2">
        <v>2670</v>
      </c>
      <c r="E15" s="2"/>
      <c r="F15" s="2"/>
      <c r="G15" s="2"/>
      <c r="H15" s="5"/>
    </row>
    <row r="16" spans="1:8" x14ac:dyDescent="0.35">
      <c r="A16" s="2" t="s">
        <v>22</v>
      </c>
      <c r="B16" s="57" t="s">
        <v>23</v>
      </c>
      <c r="C16" s="2" t="s">
        <v>21</v>
      </c>
      <c r="D16" s="2">
        <v>2670</v>
      </c>
      <c r="E16" s="2"/>
      <c r="F16" s="2"/>
      <c r="G16" s="2"/>
      <c r="H16" s="5"/>
    </row>
    <row r="17" spans="1:8" ht="24" x14ac:dyDescent="0.35">
      <c r="A17" s="2" t="s">
        <v>81</v>
      </c>
      <c r="B17" s="57" t="s">
        <v>82</v>
      </c>
      <c r="C17" s="2" t="s">
        <v>21</v>
      </c>
      <c r="D17" s="2">
        <v>2670</v>
      </c>
      <c r="E17" s="2"/>
      <c r="F17" s="2"/>
      <c r="G17" s="2"/>
      <c r="H17" s="5"/>
    </row>
    <row r="18" spans="1:8" ht="36" x14ac:dyDescent="0.35">
      <c r="A18" s="2" t="s">
        <v>24</v>
      </c>
      <c r="B18" s="57" t="s">
        <v>83</v>
      </c>
      <c r="C18" s="2" t="s">
        <v>21</v>
      </c>
      <c r="D18" s="2">
        <v>2670</v>
      </c>
      <c r="E18" s="2"/>
      <c r="F18" s="2"/>
      <c r="G18" s="2"/>
      <c r="H18" s="5"/>
    </row>
    <row r="19" spans="1:8" ht="36" x14ac:dyDescent="0.35">
      <c r="A19" s="2" t="s">
        <v>5</v>
      </c>
      <c r="B19" s="57" t="s">
        <v>25</v>
      </c>
      <c r="C19" s="2" t="s">
        <v>26</v>
      </c>
      <c r="D19" s="2">
        <v>2670</v>
      </c>
      <c r="E19" s="2"/>
      <c r="F19" s="2"/>
      <c r="G19" s="2"/>
      <c r="H19" s="5"/>
    </row>
    <row r="20" spans="1:8" ht="36" x14ac:dyDescent="0.35">
      <c r="A20" s="2" t="s">
        <v>84</v>
      </c>
      <c r="B20" s="57" t="s">
        <v>85</v>
      </c>
      <c r="C20" s="2" t="s">
        <v>21</v>
      </c>
      <c r="D20" s="2">
        <v>680</v>
      </c>
      <c r="E20" s="2"/>
      <c r="F20" s="2"/>
      <c r="G20" s="2"/>
      <c r="H20" s="2"/>
    </row>
    <row r="21" spans="1:8" ht="24" x14ac:dyDescent="0.35">
      <c r="A21" s="2" t="s">
        <v>86</v>
      </c>
      <c r="B21" s="57" t="s">
        <v>87</v>
      </c>
      <c r="C21" s="2" t="s">
        <v>21</v>
      </c>
      <c r="D21" s="2">
        <v>680</v>
      </c>
      <c r="E21" s="2"/>
      <c r="F21" s="2"/>
      <c r="G21" s="2"/>
      <c r="H21" s="2"/>
    </row>
    <row r="22" spans="1:8" x14ac:dyDescent="0.35">
      <c r="A22" s="2" t="s">
        <v>88</v>
      </c>
      <c r="B22" s="57" t="s">
        <v>89</v>
      </c>
      <c r="C22" s="2" t="s">
        <v>21</v>
      </c>
      <c r="D22" s="2">
        <v>680</v>
      </c>
      <c r="E22" s="2"/>
      <c r="F22" s="2"/>
      <c r="G22" s="2"/>
      <c r="H22" s="2"/>
    </row>
    <row r="23" spans="1:8" ht="24" x14ac:dyDescent="0.35">
      <c r="A23" s="2" t="s">
        <v>90</v>
      </c>
      <c r="B23" s="57" t="s">
        <v>91</v>
      </c>
      <c r="C23" s="2" t="s">
        <v>21</v>
      </c>
      <c r="D23" s="2">
        <v>680</v>
      </c>
      <c r="E23" s="2"/>
      <c r="F23" s="2"/>
      <c r="G23" s="2"/>
      <c r="H23" s="2"/>
    </row>
    <row r="24" spans="1:8" ht="24" x14ac:dyDescent="0.35">
      <c r="A24" s="2" t="s">
        <v>92</v>
      </c>
      <c r="B24" s="57" t="s">
        <v>93</v>
      </c>
      <c r="C24" s="2" t="s">
        <v>21</v>
      </c>
      <c r="D24" s="2">
        <v>680</v>
      </c>
      <c r="E24" s="2"/>
      <c r="F24" s="2"/>
      <c r="G24" s="2"/>
      <c r="H24" s="2"/>
    </row>
    <row r="25" spans="1:8" x14ac:dyDescent="0.35">
      <c r="A25" s="2" t="s">
        <v>94</v>
      </c>
      <c r="B25" s="57" t="s">
        <v>95</v>
      </c>
      <c r="C25" s="2" t="s">
        <v>21</v>
      </c>
      <c r="D25" s="2">
        <v>680</v>
      </c>
      <c r="E25" s="2"/>
      <c r="F25" s="2"/>
      <c r="G25" s="2"/>
      <c r="H25" s="5"/>
    </row>
    <row r="26" spans="1:8" x14ac:dyDescent="0.35">
      <c r="A26" s="58"/>
      <c r="B26" s="59" t="s">
        <v>27</v>
      </c>
      <c r="C26" s="58"/>
      <c r="D26" s="58"/>
      <c r="E26" s="58"/>
      <c r="F26" s="58"/>
      <c r="G26" s="58"/>
      <c r="H26" s="6">
        <f>SUM(H10:H25)</f>
        <v>0</v>
      </c>
    </row>
    <row r="27" spans="1:8" x14ac:dyDescent="0.35">
      <c r="A27" s="2"/>
      <c r="B27" s="57" t="s">
        <v>96</v>
      </c>
      <c r="C27" s="2" t="s">
        <v>21</v>
      </c>
      <c r="D27" s="2" t="s">
        <v>97</v>
      </c>
      <c r="E27" s="2"/>
      <c r="F27" s="2"/>
      <c r="G27" s="2"/>
      <c r="H27" s="5"/>
    </row>
    <row r="28" spans="1:8" x14ac:dyDescent="0.35">
      <c r="A28" s="56"/>
      <c r="B28" s="57" t="s">
        <v>96</v>
      </c>
      <c r="C28" s="2" t="s">
        <v>21</v>
      </c>
      <c r="D28" s="2" t="s">
        <v>97</v>
      </c>
      <c r="E28" s="2"/>
      <c r="F28" s="2"/>
      <c r="G28" s="2"/>
      <c r="H28" s="5"/>
    </row>
    <row r="29" spans="1:8" x14ac:dyDescent="0.35">
      <c r="A29" s="60"/>
      <c r="B29" s="57" t="s">
        <v>98</v>
      </c>
      <c r="C29" s="2" t="s">
        <v>21</v>
      </c>
      <c r="D29" s="2" t="s">
        <v>99</v>
      </c>
      <c r="E29" s="2"/>
      <c r="F29" s="2"/>
      <c r="G29" s="2"/>
      <c r="H29" s="5"/>
    </row>
    <row r="30" spans="1:8" x14ac:dyDescent="0.35">
      <c r="A30" s="60"/>
      <c r="B30" s="57" t="s">
        <v>28</v>
      </c>
      <c r="C30" s="2" t="s">
        <v>21</v>
      </c>
      <c r="D30" s="2">
        <v>2670</v>
      </c>
      <c r="E30" s="61"/>
      <c r="F30" s="61"/>
      <c r="G30" s="2"/>
      <c r="H30" s="5"/>
    </row>
    <row r="31" spans="1:8" x14ac:dyDescent="0.35">
      <c r="A31" s="60"/>
      <c r="B31" s="57" t="s">
        <v>29</v>
      </c>
      <c r="C31" s="2" t="s">
        <v>30</v>
      </c>
      <c r="D31" s="2">
        <v>1.675</v>
      </c>
      <c r="E31" s="61"/>
      <c r="F31" s="61"/>
      <c r="G31" s="2"/>
      <c r="H31" s="5"/>
    </row>
    <row r="32" spans="1:8" x14ac:dyDescent="0.35">
      <c r="A32" s="60"/>
      <c r="B32" s="62" t="s">
        <v>31</v>
      </c>
      <c r="C32" s="58"/>
      <c r="D32" s="58"/>
      <c r="E32" s="58"/>
      <c r="F32" s="58"/>
      <c r="G32" s="58"/>
      <c r="H32" s="6">
        <f>SUM(H26:H31)</f>
        <v>0</v>
      </c>
    </row>
    <row r="33" spans="1:8" x14ac:dyDescent="0.35">
      <c r="A33" s="60"/>
      <c r="B33" s="2" t="s">
        <v>32</v>
      </c>
      <c r="C33" s="2" t="s">
        <v>33</v>
      </c>
      <c r="D33" s="2">
        <v>20</v>
      </c>
      <c r="E33" s="2"/>
      <c r="F33" s="2"/>
      <c r="G33" s="2"/>
      <c r="H33" s="2">
        <f>H32*20/100</f>
        <v>0</v>
      </c>
    </row>
    <row r="34" spans="1:8" x14ac:dyDescent="0.35">
      <c r="A34" s="60"/>
      <c r="B34" s="62" t="s">
        <v>6</v>
      </c>
      <c r="C34" s="58"/>
      <c r="D34" s="58"/>
      <c r="E34" s="58"/>
      <c r="F34" s="58"/>
      <c r="G34" s="58"/>
      <c r="H34" s="12">
        <f>SUM(H32:H33)</f>
        <v>0</v>
      </c>
    </row>
    <row r="35" spans="1:8" ht="14.4" customHeight="1" x14ac:dyDescent="0.35"/>
    <row r="36" spans="1:8" ht="14.4" customHeight="1" x14ac:dyDescent="0.35"/>
    <row r="37" spans="1:8" x14ac:dyDescent="0.35">
      <c r="A37" s="7" t="s">
        <v>136</v>
      </c>
    </row>
    <row r="38" spans="1:8" ht="28.75" customHeight="1" x14ac:dyDescent="0.35">
      <c r="A38" s="90" t="s">
        <v>35</v>
      </c>
      <c r="B38" s="1" t="s">
        <v>8</v>
      </c>
      <c r="C38" s="1" t="s">
        <v>9</v>
      </c>
      <c r="D38" s="1" t="s">
        <v>10</v>
      </c>
      <c r="E38" s="1" t="s">
        <v>11</v>
      </c>
      <c r="F38" s="1" t="s">
        <v>12</v>
      </c>
      <c r="G38" s="1" t="s">
        <v>13</v>
      </c>
      <c r="H38" s="1" t="s">
        <v>141</v>
      </c>
    </row>
    <row r="39" spans="1:8" ht="29" x14ac:dyDescent="0.35">
      <c r="A39" s="94"/>
      <c r="B39" s="86" t="s">
        <v>100</v>
      </c>
      <c r="C39" s="13" t="s">
        <v>21</v>
      </c>
      <c r="D39" s="13" t="s">
        <v>101</v>
      </c>
      <c r="E39" s="15"/>
      <c r="F39" s="15"/>
      <c r="G39" s="4"/>
      <c r="H39" s="63"/>
    </row>
    <row r="40" spans="1:8" ht="29" x14ac:dyDescent="0.35">
      <c r="A40" s="94"/>
      <c r="B40" s="86" t="s">
        <v>102</v>
      </c>
      <c r="C40" s="13" t="s">
        <v>21</v>
      </c>
      <c r="D40" s="13" t="s">
        <v>103</v>
      </c>
      <c r="E40" s="15"/>
      <c r="F40" s="15"/>
      <c r="G40" s="4"/>
      <c r="H40" s="63"/>
    </row>
    <row r="41" spans="1:8" ht="29" x14ac:dyDescent="0.35">
      <c r="A41" s="91"/>
      <c r="B41" s="86" t="s">
        <v>137</v>
      </c>
      <c r="C41" s="13" t="s">
        <v>21</v>
      </c>
      <c r="D41" s="13">
        <v>469</v>
      </c>
      <c r="E41" s="55"/>
      <c r="F41" s="55"/>
      <c r="G41" s="4"/>
      <c r="H41" s="64"/>
    </row>
    <row r="42" spans="1:8" x14ac:dyDescent="0.35">
      <c r="A42" s="91"/>
      <c r="B42" s="87" t="s">
        <v>37</v>
      </c>
      <c r="C42" s="13" t="s">
        <v>30</v>
      </c>
      <c r="D42" s="13">
        <v>1.675</v>
      </c>
      <c r="E42" s="55"/>
      <c r="F42" s="55"/>
      <c r="G42" s="4"/>
      <c r="H42" s="64"/>
    </row>
    <row r="43" spans="1:8" x14ac:dyDescent="0.35">
      <c r="A43" s="91"/>
      <c r="B43" s="88" t="s">
        <v>1</v>
      </c>
      <c r="C43" s="10"/>
      <c r="D43" s="10"/>
      <c r="E43" s="10"/>
      <c r="F43" s="10"/>
      <c r="G43" s="10"/>
      <c r="H43" s="65">
        <f>SUM(H39:H41)</f>
        <v>0</v>
      </c>
    </row>
    <row r="44" spans="1:8" x14ac:dyDescent="0.35">
      <c r="A44" s="91"/>
      <c r="B44" s="89" t="s">
        <v>32</v>
      </c>
      <c r="C44" s="13" t="s">
        <v>33</v>
      </c>
      <c r="D44" s="13">
        <v>20</v>
      </c>
      <c r="E44" s="15"/>
      <c r="F44" s="15"/>
      <c r="G44" s="15"/>
      <c r="H44" s="64">
        <f>H43*20/100</f>
        <v>0</v>
      </c>
    </row>
    <row r="45" spans="1:8" x14ac:dyDescent="0.35">
      <c r="A45" s="48"/>
      <c r="B45" s="88" t="s">
        <v>6</v>
      </c>
      <c r="C45" s="10"/>
      <c r="D45" s="10"/>
      <c r="E45" s="10"/>
      <c r="F45" s="11"/>
      <c r="G45" s="10"/>
      <c r="H45" s="66">
        <f>SUM(H43:H44)</f>
        <v>0</v>
      </c>
    </row>
    <row r="48" spans="1:8" x14ac:dyDescent="0.35">
      <c r="A48" s="48"/>
      <c r="B48" s="88" t="s">
        <v>140</v>
      </c>
      <c r="C48" s="10"/>
      <c r="D48" s="10"/>
      <c r="E48" s="10"/>
      <c r="F48" s="11"/>
      <c r="G48" s="10"/>
      <c r="H48" s="66">
        <f>H34+H45</f>
        <v>0</v>
      </c>
    </row>
  </sheetData>
  <mergeCells count="17">
    <mergeCell ref="E10:E11"/>
    <mergeCell ref="A39:A40"/>
    <mergeCell ref="F10:F11"/>
    <mergeCell ref="G10:G11"/>
    <mergeCell ref="H10:H11"/>
    <mergeCell ref="A12:A13"/>
    <mergeCell ref="B12:B13"/>
    <mergeCell ref="C12:C13"/>
    <mergeCell ref="D12:D13"/>
    <mergeCell ref="E12:E13"/>
    <mergeCell ref="F12:F13"/>
    <mergeCell ref="G12:G13"/>
    <mergeCell ref="H12:H13"/>
    <mergeCell ref="A10:A11"/>
    <mergeCell ref="B10:B11"/>
    <mergeCell ref="C10:C11"/>
    <mergeCell ref="D10:D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48C0D-B6AC-4EDE-AA8F-ED8B0234A2F8}">
  <dimension ref="A1:I19"/>
  <sheetViews>
    <sheetView topLeftCell="A4" workbookViewId="0">
      <selection activeCell="I19" sqref="I19"/>
    </sheetView>
  </sheetViews>
  <sheetFormatPr defaultRowHeight="14.5" x14ac:dyDescent="0.35"/>
  <cols>
    <col min="2" max="2" width="25.08984375" customWidth="1"/>
    <col min="3" max="3" width="29.453125" customWidth="1"/>
    <col min="4" max="4" width="13.81640625" customWidth="1"/>
    <col min="5" max="5" width="14" customWidth="1"/>
    <col min="6" max="6" width="13.453125" customWidth="1"/>
    <col min="7" max="7" width="9.81640625" customWidth="1"/>
    <col min="8" max="8" width="16.453125" customWidth="1"/>
    <col min="9" max="9" width="13.54296875" customWidth="1"/>
  </cols>
  <sheetData>
    <row r="1" spans="1:9" x14ac:dyDescent="0.35">
      <c r="A1" s="52" t="s">
        <v>105</v>
      </c>
    </row>
    <row r="2" spans="1:9" x14ac:dyDescent="0.35">
      <c r="A2" s="52" t="s">
        <v>106</v>
      </c>
    </row>
    <row r="3" spans="1:9" x14ac:dyDescent="0.35">
      <c r="A3" s="52" t="s">
        <v>107</v>
      </c>
    </row>
    <row r="4" spans="1:9" x14ac:dyDescent="0.35">
      <c r="A4" s="52" t="s">
        <v>108</v>
      </c>
    </row>
    <row r="6" spans="1:9" x14ac:dyDescent="0.35">
      <c r="A6" s="53" t="s">
        <v>104</v>
      </c>
    </row>
    <row r="7" spans="1:9" x14ac:dyDescent="0.35">
      <c r="A7" s="53"/>
    </row>
    <row r="8" spans="1:9" ht="15" thickBot="1" x14ac:dyDescent="0.4">
      <c r="A8" s="52" t="s">
        <v>39</v>
      </c>
    </row>
    <row r="9" spans="1:9" ht="14.4" customHeight="1" x14ac:dyDescent="0.35">
      <c r="A9" s="109" t="s">
        <v>40</v>
      </c>
      <c r="B9" s="103" t="s">
        <v>41</v>
      </c>
      <c r="C9" s="103" t="s">
        <v>0</v>
      </c>
      <c r="D9" s="103" t="s">
        <v>42</v>
      </c>
      <c r="E9" s="103" t="s">
        <v>43</v>
      </c>
      <c r="F9" s="103" t="s">
        <v>11</v>
      </c>
      <c r="G9" s="103" t="s">
        <v>34</v>
      </c>
      <c r="H9" s="111" t="s">
        <v>109</v>
      </c>
      <c r="I9" s="101" t="s">
        <v>44</v>
      </c>
    </row>
    <row r="10" spans="1:9" ht="15" thickBot="1" x14ac:dyDescent="0.4">
      <c r="A10" s="110"/>
      <c r="B10" s="104"/>
      <c r="C10" s="104"/>
      <c r="D10" s="104"/>
      <c r="E10" s="104"/>
      <c r="F10" s="104"/>
      <c r="G10" s="104"/>
      <c r="H10" s="112"/>
      <c r="I10" s="102"/>
    </row>
    <row r="11" spans="1:9" ht="29.5" thickBot="1" x14ac:dyDescent="0.4">
      <c r="A11" s="18">
        <v>1</v>
      </c>
      <c r="B11" s="19" t="s">
        <v>45</v>
      </c>
      <c r="C11" s="20" t="s">
        <v>46</v>
      </c>
      <c r="D11" s="19" t="s">
        <v>16</v>
      </c>
      <c r="E11" s="19">
        <v>4080</v>
      </c>
      <c r="F11" s="19"/>
      <c r="G11" s="19"/>
      <c r="H11" s="19"/>
      <c r="I11" s="21"/>
    </row>
    <row r="12" spans="1:9" ht="29.5" thickBot="1" x14ac:dyDescent="0.4">
      <c r="A12" s="18">
        <v>2</v>
      </c>
      <c r="B12" s="19" t="s">
        <v>47</v>
      </c>
      <c r="C12" s="20" t="s">
        <v>48</v>
      </c>
      <c r="D12" s="19" t="s">
        <v>18</v>
      </c>
      <c r="E12" s="19">
        <v>4.08</v>
      </c>
      <c r="F12" s="19"/>
      <c r="G12" s="19"/>
      <c r="H12" s="19"/>
      <c r="I12" s="21"/>
    </row>
    <row r="13" spans="1:9" ht="29.5" thickBot="1" x14ac:dyDescent="0.4">
      <c r="A13" s="18">
        <v>3</v>
      </c>
      <c r="B13" s="19" t="s">
        <v>47</v>
      </c>
      <c r="C13" s="22" t="s">
        <v>110</v>
      </c>
      <c r="D13" s="19" t="s">
        <v>18</v>
      </c>
      <c r="E13" s="19">
        <v>4.08</v>
      </c>
      <c r="F13" s="19"/>
      <c r="G13" s="19"/>
      <c r="H13" s="19"/>
      <c r="I13" s="21"/>
    </row>
    <row r="14" spans="1:9" ht="16" thickBot="1" x14ac:dyDescent="0.4">
      <c r="A14" s="23"/>
      <c r="B14" s="24"/>
      <c r="C14" s="25" t="s">
        <v>49</v>
      </c>
      <c r="D14" s="26"/>
      <c r="E14" s="26"/>
      <c r="F14" s="26"/>
      <c r="G14" s="105"/>
      <c r="H14" s="106"/>
      <c r="I14" s="27">
        <f>SUM(I11:I13)</f>
        <v>0</v>
      </c>
    </row>
    <row r="15" spans="1:9" ht="15.5" x14ac:dyDescent="0.35">
      <c r="A15" s="28"/>
      <c r="B15" s="29"/>
      <c r="C15" s="30" t="s">
        <v>37</v>
      </c>
      <c r="D15" s="16" t="s">
        <v>30</v>
      </c>
      <c r="E15" s="16">
        <v>2</v>
      </c>
      <c r="F15" s="14"/>
      <c r="G15" s="14"/>
      <c r="H15" s="16"/>
      <c r="I15" s="67"/>
    </row>
    <row r="16" spans="1:9" ht="15" thickBot="1" x14ac:dyDescent="0.4">
      <c r="A16" s="31"/>
      <c r="B16" s="32"/>
      <c r="C16" s="33" t="s">
        <v>50</v>
      </c>
      <c r="D16" s="34" t="s">
        <v>51</v>
      </c>
      <c r="E16" s="34">
        <v>102</v>
      </c>
      <c r="F16" s="35"/>
      <c r="G16" s="35"/>
      <c r="H16" s="34"/>
      <c r="I16" s="68"/>
    </row>
    <row r="17" spans="1:9" ht="16" thickBot="1" x14ac:dyDescent="0.4">
      <c r="A17" s="36"/>
      <c r="B17" s="37"/>
      <c r="C17" s="38" t="s">
        <v>38</v>
      </c>
      <c r="D17" s="26"/>
      <c r="E17" s="26"/>
      <c r="F17" s="39"/>
      <c r="G17" s="39"/>
      <c r="H17" s="40"/>
      <c r="I17" s="69">
        <f>SUM(I14:I16)</f>
        <v>0</v>
      </c>
    </row>
    <row r="18" spans="1:9" ht="16" thickBot="1" x14ac:dyDescent="0.4">
      <c r="A18" s="36"/>
      <c r="B18" s="37"/>
      <c r="C18" s="70" t="s">
        <v>32</v>
      </c>
      <c r="D18" s="16" t="s">
        <v>33</v>
      </c>
      <c r="E18" s="16">
        <v>20</v>
      </c>
      <c r="F18" s="71"/>
      <c r="G18" s="41"/>
      <c r="H18" s="42"/>
      <c r="I18" s="72">
        <f>I17*20/100</f>
        <v>0</v>
      </c>
    </row>
    <row r="19" spans="1:9" ht="16" thickBot="1" x14ac:dyDescent="0.4">
      <c r="A19" s="43"/>
      <c r="B19" s="44"/>
      <c r="C19" s="38" t="s">
        <v>52</v>
      </c>
      <c r="D19" s="73"/>
      <c r="E19" s="73"/>
      <c r="F19" s="39"/>
      <c r="G19" s="107"/>
      <c r="H19" s="108"/>
      <c r="I19" s="74">
        <f>SUM(I17:I18)</f>
        <v>0</v>
      </c>
    </row>
  </sheetData>
  <mergeCells count="11">
    <mergeCell ref="I9:I10"/>
    <mergeCell ref="F9:F10"/>
    <mergeCell ref="G14:H14"/>
    <mergeCell ref="G19:H19"/>
    <mergeCell ref="A9:A10"/>
    <mergeCell ref="B9:B10"/>
    <mergeCell ref="C9:C10"/>
    <mergeCell ref="D9:D10"/>
    <mergeCell ref="E9:E10"/>
    <mergeCell ref="G9:G10"/>
    <mergeCell ref="H9:H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AAD88-D858-420C-8999-157DDC83467B}">
  <dimension ref="A1:H24"/>
  <sheetViews>
    <sheetView workbookViewId="0">
      <selection activeCell="H27" sqref="H27"/>
    </sheetView>
  </sheetViews>
  <sheetFormatPr defaultRowHeight="14.5" x14ac:dyDescent="0.35"/>
  <cols>
    <col min="1" max="1" width="18.453125" customWidth="1"/>
    <col min="2" max="2" width="36.81640625" customWidth="1"/>
    <col min="3" max="3" width="14.453125" customWidth="1"/>
    <col min="4" max="4" width="12.1796875" customWidth="1"/>
    <col min="5" max="5" width="13.1796875" customWidth="1"/>
    <col min="6" max="6" width="11.54296875" customWidth="1"/>
    <col min="7" max="7" width="20.90625" customWidth="1"/>
    <col min="8" max="8" width="11.81640625" customWidth="1"/>
  </cols>
  <sheetData>
    <row r="1" spans="1:8" x14ac:dyDescent="0.35">
      <c r="A1" s="52" t="s">
        <v>105</v>
      </c>
    </row>
    <row r="2" spans="1:8" x14ac:dyDescent="0.35">
      <c r="A2" s="52" t="s">
        <v>111</v>
      </c>
    </row>
    <row r="3" spans="1:8" x14ac:dyDescent="0.35">
      <c r="A3" s="52" t="s">
        <v>112</v>
      </c>
    </row>
    <row r="4" spans="1:8" x14ac:dyDescent="0.35">
      <c r="A4" s="52" t="s">
        <v>113</v>
      </c>
    </row>
    <row r="5" spans="1:8" x14ac:dyDescent="0.35">
      <c r="A5" s="52" t="s">
        <v>114</v>
      </c>
    </row>
    <row r="7" spans="1:8" x14ac:dyDescent="0.35">
      <c r="A7" s="53" t="s">
        <v>53</v>
      </c>
    </row>
    <row r="9" spans="1:8" x14ac:dyDescent="0.35">
      <c r="A9" s="52" t="s">
        <v>54</v>
      </c>
    </row>
    <row r="10" spans="1:8" x14ac:dyDescent="0.35">
      <c r="A10" s="75" t="s">
        <v>35</v>
      </c>
      <c r="B10" s="1" t="s">
        <v>8</v>
      </c>
      <c r="C10" s="1" t="s">
        <v>9</v>
      </c>
      <c r="D10" s="1" t="s">
        <v>10</v>
      </c>
      <c r="E10" s="1" t="s">
        <v>11</v>
      </c>
      <c r="F10" s="1" t="s">
        <v>12</v>
      </c>
      <c r="G10" s="1" t="s">
        <v>36</v>
      </c>
      <c r="H10" s="1" t="s">
        <v>118</v>
      </c>
    </row>
    <row r="11" spans="1:8" ht="61.75" customHeight="1" x14ac:dyDescent="0.35">
      <c r="A11" s="2" t="s">
        <v>115</v>
      </c>
      <c r="B11" s="4" t="s">
        <v>119</v>
      </c>
      <c r="C11" s="2" t="s">
        <v>120</v>
      </c>
      <c r="D11" s="2">
        <v>480</v>
      </c>
      <c r="E11" s="2"/>
      <c r="F11" s="2"/>
      <c r="G11" s="2"/>
      <c r="H11" s="5"/>
    </row>
    <row r="12" spans="1:8" ht="58.25" customHeight="1" x14ac:dyDescent="0.35">
      <c r="A12" s="2" t="s">
        <v>116</v>
      </c>
      <c r="B12" s="4" t="s">
        <v>121</v>
      </c>
      <c r="C12" s="2" t="s">
        <v>120</v>
      </c>
      <c r="D12" s="2">
        <v>720</v>
      </c>
      <c r="E12" s="2"/>
      <c r="F12" s="2"/>
      <c r="G12" s="2"/>
      <c r="H12" s="5"/>
    </row>
    <row r="13" spans="1:8" ht="54.65" customHeight="1" x14ac:dyDescent="0.35">
      <c r="A13" s="2" t="s">
        <v>117</v>
      </c>
      <c r="B13" s="4" t="s">
        <v>122</v>
      </c>
      <c r="C13" s="2" t="s">
        <v>123</v>
      </c>
      <c r="D13" s="2">
        <v>3360</v>
      </c>
      <c r="E13" s="2"/>
      <c r="F13" s="2"/>
      <c r="G13" s="2"/>
      <c r="H13" s="5"/>
    </row>
    <row r="14" spans="1:8" ht="20.399999999999999" customHeight="1" x14ac:dyDescent="0.35">
      <c r="A14" s="2" t="s">
        <v>55</v>
      </c>
      <c r="B14" s="4" t="s">
        <v>56</v>
      </c>
      <c r="C14" s="2" t="s">
        <v>120</v>
      </c>
      <c r="D14" s="2">
        <v>480</v>
      </c>
      <c r="E14" s="2"/>
      <c r="F14" s="2"/>
      <c r="G14" s="2"/>
      <c r="H14" s="5"/>
    </row>
    <row r="15" spans="1:8" ht="26.4" customHeight="1" x14ac:dyDescent="0.35">
      <c r="A15" s="2" t="s">
        <v>57</v>
      </c>
      <c r="B15" s="4" t="s">
        <v>58</v>
      </c>
      <c r="C15" s="2" t="s">
        <v>120</v>
      </c>
      <c r="D15" s="2">
        <v>480</v>
      </c>
      <c r="E15" s="2"/>
      <c r="F15" s="2"/>
      <c r="G15" s="2"/>
      <c r="H15" s="5"/>
    </row>
    <row r="16" spans="1:8" ht="20.399999999999999" customHeight="1" x14ac:dyDescent="0.35">
      <c r="A16" s="2" t="s">
        <v>59</v>
      </c>
      <c r="B16" s="4" t="s">
        <v>60</v>
      </c>
      <c r="C16" s="2" t="s">
        <v>120</v>
      </c>
      <c r="D16" s="2">
        <v>1440</v>
      </c>
      <c r="E16" s="2"/>
      <c r="F16" s="2"/>
      <c r="G16" s="2"/>
      <c r="H16" s="5"/>
    </row>
    <row r="17" spans="1:8" ht="18" customHeight="1" x14ac:dyDescent="0.35">
      <c r="A17" s="2" t="s">
        <v>61</v>
      </c>
      <c r="B17" s="4" t="s">
        <v>124</v>
      </c>
      <c r="C17" s="2" t="s">
        <v>120</v>
      </c>
      <c r="D17" s="2">
        <v>720</v>
      </c>
      <c r="E17" s="2"/>
      <c r="F17" s="2"/>
      <c r="G17" s="2"/>
      <c r="H17" s="5"/>
    </row>
    <row r="18" spans="1:8" ht="20.399999999999999" customHeight="1" x14ac:dyDescent="0.35">
      <c r="A18" s="2" t="s">
        <v>62</v>
      </c>
      <c r="B18" s="4" t="s">
        <v>63</v>
      </c>
      <c r="C18" s="2" t="s">
        <v>16</v>
      </c>
      <c r="D18" s="2">
        <v>288</v>
      </c>
      <c r="E18" s="2"/>
      <c r="F18" s="2"/>
      <c r="G18" s="2"/>
      <c r="H18" s="5"/>
    </row>
    <row r="19" spans="1:8" ht="32.4" customHeight="1" x14ac:dyDescent="0.35">
      <c r="A19" s="2" t="s">
        <v>64</v>
      </c>
      <c r="B19" s="4" t="s">
        <v>65</v>
      </c>
      <c r="C19" s="2" t="s">
        <v>66</v>
      </c>
      <c r="D19" s="2">
        <v>72</v>
      </c>
      <c r="E19" s="3"/>
      <c r="F19" s="3"/>
      <c r="G19" s="2"/>
      <c r="H19" s="5"/>
    </row>
    <row r="20" spans="1:8" x14ac:dyDescent="0.35">
      <c r="A20" s="17"/>
      <c r="B20" s="45" t="s">
        <v>67</v>
      </c>
      <c r="C20" s="17"/>
      <c r="D20" s="17"/>
      <c r="E20" s="17"/>
      <c r="F20" s="17"/>
      <c r="G20" s="17"/>
      <c r="H20" s="46">
        <f>SUM(H11:H19)</f>
        <v>0</v>
      </c>
    </row>
    <row r="21" spans="1:8" ht="34.25" customHeight="1" x14ac:dyDescent="0.35">
      <c r="A21" s="113"/>
      <c r="B21" s="4" t="s">
        <v>125</v>
      </c>
      <c r="C21" s="2" t="s">
        <v>66</v>
      </c>
      <c r="D21" s="2">
        <v>19.2</v>
      </c>
      <c r="E21" s="3"/>
      <c r="F21" s="3"/>
      <c r="G21" s="2"/>
      <c r="H21" s="5"/>
    </row>
    <row r="22" spans="1:8" x14ac:dyDescent="0.35">
      <c r="A22" s="114"/>
      <c r="B22" s="47" t="s">
        <v>68</v>
      </c>
      <c r="C22" s="17"/>
      <c r="D22" s="17"/>
      <c r="E22" s="17"/>
      <c r="F22" s="17"/>
      <c r="G22" s="17"/>
      <c r="H22" s="46">
        <f>SUM(H20:H21)</f>
        <v>0</v>
      </c>
    </row>
    <row r="23" spans="1:8" x14ac:dyDescent="0.35">
      <c r="A23" s="114"/>
      <c r="B23" s="1" t="s">
        <v>32</v>
      </c>
      <c r="C23" s="2" t="s">
        <v>33</v>
      </c>
      <c r="D23" s="2">
        <v>20</v>
      </c>
      <c r="E23" s="3"/>
      <c r="F23" s="3"/>
      <c r="G23" s="3"/>
      <c r="H23" s="76">
        <f>H22*20/100</f>
        <v>0</v>
      </c>
    </row>
    <row r="24" spans="1:8" x14ac:dyDescent="0.35">
      <c r="A24" s="114"/>
      <c r="B24" s="47" t="s">
        <v>6</v>
      </c>
      <c r="C24" s="17"/>
      <c r="D24" s="17"/>
      <c r="E24" s="17"/>
      <c r="F24" s="17"/>
      <c r="G24" s="17"/>
      <c r="H24" s="46">
        <f>SUM(H22:H23)</f>
        <v>0</v>
      </c>
    </row>
  </sheetData>
  <mergeCells count="1">
    <mergeCell ref="A21:A2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E10B8-8CD6-41DD-999E-DA457F34E8AE}">
  <dimension ref="A1:I15"/>
  <sheetViews>
    <sheetView workbookViewId="0">
      <selection activeCell="G17" sqref="G17"/>
    </sheetView>
  </sheetViews>
  <sheetFormatPr defaultRowHeight="14.5" x14ac:dyDescent="0.35"/>
  <cols>
    <col min="1" max="1" width="18.453125" customWidth="1"/>
    <col min="2" max="2" width="25.453125" customWidth="1"/>
    <col min="3" max="3" width="21.90625" customWidth="1"/>
    <col min="4" max="4" width="12.1796875" customWidth="1"/>
    <col min="5" max="5" width="13.1796875" customWidth="1"/>
    <col min="6" max="6" width="11.54296875" customWidth="1"/>
    <col min="7" max="7" width="20.90625" customWidth="1"/>
    <col min="8" max="8" width="11.81640625" customWidth="1"/>
  </cols>
  <sheetData>
    <row r="1" spans="1:9" x14ac:dyDescent="0.35">
      <c r="A1" s="52" t="s">
        <v>105</v>
      </c>
    </row>
    <row r="2" spans="1:9" x14ac:dyDescent="0.35">
      <c r="A2" s="52" t="s">
        <v>128</v>
      </c>
    </row>
    <row r="3" spans="1:9" x14ac:dyDescent="0.35">
      <c r="A3" s="52" t="s">
        <v>129</v>
      </c>
    </row>
    <row r="4" spans="1:9" x14ac:dyDescent="0.35">
      <c r="A4" s="52" t="s">
        <v>130</v>
      </c>
    </row>
    <row r="5" spans="1:9" x14ac:dyDescent="0.35">
      <c r="A5" s="52"/>
    </row>
    <row r="7" spans="1:9" x14ac:dyDescent="0.35">
      <c r="A7" s="53" t="s">
        <v>126</v>
      </c>
    </row>
    <row r="9" spans="1:9" ht="15" thickBot="1" x14ac:dyDescent="0.4">
      <c r="A9" s="52" t="s">
        <v>127</v>
      </c>
    </row>
    <row r="10" spans="1:9" ht="14.4" customHeight="1" x14ac:dyDescent="0.35">
      <c r="A10" s="120" t="s">
        <v>40</v>
      </c>
      <c r="B10" s="122" t="s">
        <v>41</v>
      </c>
      <c r="C10" s="122" t="s">
        <v>0</v>
      </c>
      <c r="D10" s="122" t="s">
        <v>131</v>
      </c>
      <c r="E10" s="122" t="s">
        <v>132</v>
      </c>
      <c r="F10" s="122" t="s">
        <v>11</v>
      </c>
      <c r="G10" s="122" t="s">
        <v>34</v>
      </c>
      <c r="H10" s="122" t="s">
        <v>133</v>
      </c>
      <c r="I10" s="115" t="s">
        <v>44</v>
      </c>
    </row>
    <row r="11" spans="1:9" ht="15" thickBot="1" x14ac:dyDescent="0.4">
      <c r="A11" s="121"/>
      <c r="B11" s="123"/>
      <c r="C11" s="123"/>
      <c r="D11" s="123"/>
      <c r="E11" s="123"/>
      <c r="F11" s="123"/>
      <c r="G11" s="123"/>
      <c r="H11" s="123"/>
      <c r="I11" s="116"/>
    </row>
    <row r="12" spans="1:9" ht="59.4" customHeight="1" thickBot="1" x14ac:dyDescent="0.4">
      <c r="A12" s="77">
        <v>1</v>
      </c>
      <c r="B12" s="20" t="s">
        <v>134</v>
      </c>
      <c r="C12" s="20" t="s">
        <v>135</v>
      </c>
      <c r="D12" s="20" t="s">
        <v>16</v>
      </c>
      <c r="E12" s="20">
        <v>13500</v>
      </c>
      <c r="F12" s="20"/>
      <c r="G12" s="20"/>
      <c r="H12" s="20"/>
      <c r="I12" s="78"/>
    </row>
    <row r="13" spans="1:9" ht="16" thickBot="1" x14ac:dyDescent="0.4">
      <c r="A13" s="23"/>
      <c r="B13" s="24"/>
      <c r="C13" s="117" t="s">
        <v>49</v>
      </c>
      <c r="D13" s="118"/>
      <c r="E13" s="118"/>
      <c r="F13" s="118"/>
      <c r="G13" s="118"/>
      <c r="H13" s="119"/>
      <c r="I13" s="74">
        <f>SUM(I12)</f>
        <v>0</v>
      </c>
    </row>
    <row r="14" spans="1:9" ht="16" thickBot="1" x14ac:dyDescent="0.4">
      <c r="A14" s="28"/>
      <c r="B14" s="79"/>
      <c r="C14" s="80" t="s">
        <v>32</v>
      </c>
      <c r="D14" s="81" t="s">
        <v>33</v>
      </c>
      <c r="E14" s="81">
        <v>20</v>
      </c>
      <c r="F14" s="41"/>
      <c r="G14" s="41"/>
      <c r="H14" s="42"/>
      <c r="I14" s="82">
        <f>I13*20/100</f>
        <v>0</v>
      </c>
    </row>
    <row r="15" spans="1:9" ht="21" customHeight="1" thickBot="1" x14ac:dyDescent="0.4">
      <c r="A15" s="43"/>
      <c r="B15" s="44"/>
      <c r="C15" s="38" t="s">
        <v>52</v>
      </c>
      <c r="D15" s="39"/>
      <c r="E15" s="39"/>
      <c r="F15" s="39"/>
      <c r="G15" s="107"/>
      <c r="H15" s="108"/>
      <c r="I15" s="74">
        <f>SUM(I13:I14)</f>
        <v>0</v>
      </c>
    </row>
  </sheetData>
  <mergeCells count="11">
    <mergeCell ref="I10:I11"/>
    <mergeCell ref="C13:H13"/>
    <mergeCell ref="G15:H15"/>
    <mergeCell ref="A10:A11"/>
    <mergeCell ref="B10:B11"/>
    <mergeCell ref="C10:C11"/>
    <mergeCell ref="D10:D11"/>
    <mergeCell ref="E10:E11"/>
    <mergeCell ref="F10:F11"/>
    <mergeCell ref="G10:G11"/>
    <mergeCell ref="H10:H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A9936-AB11-4CCA-84F8-0C8EB3445A37}">
  <dimension ref="B1:C8"/>
  <sheetViews>
    <sheetView workbookViewId="0">
      <selection activeCell="B2" sqref="B2"/>
    </sheetView>
  </sheetViews>
  <sheetFormatPr defaultRowHeight="14.5" x14ac:dyDescent="0.35"/>
  <cols>
    <col min="2" max="2" width="104" customWidth="1"/>
    <col min="3" max="3" width="17.54296875" customWidth="1"/>
  </cols>
  <sheetData>
    <row r="1" spans="2:3" x14ac:dyDescent="0.35">
      <c r="B1" s="52" t="s">
        <v>139</v>
      </c>
    </row>
    <row r="2" spans="2:3" x14ac:dyDescent="0.35">
      <c r="B2" s="83" t="s">
        <v>138</v>
      </c>
      <c r="C2" s="85">
        <f>Pyllezim!H48</f>
        <v>0</v>
      </c>
    </row>
    <row r="3" spans="2:3" x14ac:dyDescent="0.35">
      <c r="B3" s="48" t="s">
        <v>39</v>
      </c>
      <c r="C3" s="85">
        <f>'Permiresim Kullote'!I19</f>
        <v>0</v>
      </c>
    </row>
    <row r="4" spans="2:3" x14ac:dyDescent="0.35">
      <c r="B4" s="48" t="s">
        <v>54</v>
      </c>
      <c r="C4" s="85">
        <f>'Ndertim Gardhesh Cift'!H24</f>
        <v>0</v>
      </c>
    </row>
    <row r="5" spans="2:3" x14ac:dyDescent="0.35">
      <c r="B5" s="48" t="s">
        <v>127</v>
      </c>
      <c r="C5" s="85">
        <f>'Permiresim Pyjesh'!I15</f>
        <v>0</v>
      </c>
    </row>
    <row r="6" spans="2:3" ht="22.25" customHeight="1" x14ac:dyDescent="0.35">
      <c r="B6" s="84" t="s">
        <v>71</v>
      </c>
      <c r="C6" s="92">
        <f>SUM(C2:C5)</f>
        <v>0</v>
      </c>
    </row>
    <row r="7" spans="2:3" x14ac:dyDescent="0.35">
      <c r="B7" s="49" t="s">
        <v>70</v>
      </c>
      <c r="C7" s="49"/>
    </row>
    <row r="8" spans="2:3" ht="18.5" x14ac:dyDescent="0.45">
      <c r="B8" s="54" t="s">
        <v>69</v>
      </c>
      <c r="C8" s="93">
        <f>SUM(C6:C7)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Pyllezim</vt:lpstr>
      <vt:lpstr>Permiresim Kullote</vt:lpstr>
      <vt:lpstr>Ndertim Gardhesh Cift</vt:lpstr>
      <vt:lpstr>Permiresim Pyjesh</vt:lpstr>
      <vt:lpstr>E Pergjithshme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2025-02-20T13:37:59Z</dcterms:created>
  <dcterms:modified xsi:type="dcterms:W3CDTF">2025-04-28T07:55:49Z</dcterms:modified>
</cp:coreProperties>
</file>