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fi project\open call\final\Preventive dhe plane pune\Preventive\"/>
    </mc:Choice>
  </mc:AlternateContent>
  <xr:revisionPtr revIDLastSave="0" documentId="13_ncr:1_{88E4E0AD-C30A-4853-81F9-1958C949AF04}" xr6:coauthVersionLast="46" xr6:coauthVersionMax="47" xr10:uidLastSave="{00000000-0000-0000-0000-000000000000}"/>
  <bookViews>
    <workbookView xWindow="-110" yWindow="-110" windowWidth="19420" windowHeight="10420" activeTab="3" xr2:uid="{F007521B-D6E2-457F-A4E7-C953611AB0D7}"/>
  </bookViews>
  <sheets>
    <sheet name="Pyllezim" sheetId="1" r:id="rId1"/>
    <sheet name="Permiresim Kullote" sheetId="2" r:id="rId2"/>
    <sheet name="Ndertim Gardhesh Cift" sheetId="3" r:id="rId3"/>
    <sheet name="E Pergjithshme" sheetId="5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2" i="5"/>
  <c r="H21" i="3"/>
  <c r="I20" i="2"/>
  <c r="H43" i="1"/>
  <c r="H38" i="1" l="1"/>
  <c r="H17" i="3"/>
  <c r="H19" i="3" s="1"/>
  <c r="H20" i="3" s="1"/>
  <c r="I15" i="2"/>
  <c r="I18" i="2" s="1"/>
  <c r="H18" i="1"/>
  <c r="H25" i="1" s="1"/>
  <c r="H26" i="1" s="1"/>
  <c r="H39" i="1" l="1"/>
  <c r="H40" i="1" s="1"/>
  <c r="C4" i="5"/>
  <c r="I19" i="2"/>
  <c r="C3" i="5"/>
  <c r="H27" i="1"/>
  <c r="C5" i="5" l="1"/>
</calcChain>
</file>

<file path=xl/sharedStrings.xml><?xml version="1.0" encoding="utf-8"?>
<sst xmlns="http://schemas.openxmlformats.org/spreadsheetml/2006/main" count="164" uniqueCount="106">
  <si>
    <t>Emri i objektit: Rezervuari Kasaj</t>
  </si>
  <si>
    <t>Ekonomia Pyjore: Lugina e Tropojës</t>
  </si>
  <si>
    <t>Përshkrimi i punimeve</t>
  </si>
  <si>
    <t>Shuma</t>
  </si>
  <si>
    <t>254-4</t>
  </si>
  <si>
    <t>254-6</t>
  </si>
  <si>
    <t>222-1</t>
  </si>
  <si>
    <t>224-16</t>
  </si>
  <si>
    <t>TOTALI</t>
  </si>
  <si>
    <t>Shënja e manualit</t>
  </si>
  <si>
    <t>Përshkrimi i  punimeve</t>
  </si>
  <si>
    <t>Njësia matjes</t>
  </si>
  <si>
    <t>Vol. i  punës</t>
  </si>
  <si>
    <t>Norma ditore</t>
  </si>
  <si>
    <t>Ditë     pune</t>
  </si>
  <si>
    <t>Paga për ditë pune</t>
  </si>
  <si>
    <t>Shuma  (Lekë)</t>
  </si>
  <si>
    <t>253-1</t>
  </si>
  <si>
    <t>Prerja e shkurreve, ferrave, drizave dhe e dëllinjave të degraduara, 11-30%</t>
  </si>
  <si>
    <r>
      <t>m</t>
    </r>
    <r>
      <rPr>
        <vertAlign val="superscript"/>
        <sz val="6.6"/>
        <color rgb="FF000000"/>
        <rFont val="Calibri"/>
        <family val="2"/>
        <scheme val="minor"/>
      </rPr>
      <t>2</t>
    </r>
  </si>
  <si>
    <t>Grumbullimi i shkurreve të prera dhe i mbeturinave të shkulura në togje ose breza mbi 40 m largësi me dendësi 11-30%</t>
  </si>
  <si>
    <t>dyn</t>
  </si>
  <si>
    <t>Djegia e mbeturinave të grumbulluara</t>
  </si>
  <si>
    <t>Përgatitje piketash</t>
  </si>
  <si>
    <t>copë</t>
  </si>
  <si>
    <t>222-3</t>
  </si>
  <si>
    <t>Piketim gropash në mal (2 punëtorë)</t>
  </si>
  <si>
    <t>223-7</t>
  </si>
  <si>
    <t>Hapje gropash 40x40x40 cm në tokë të fortë gurishtore</t>
  </si>
  <si>
    <t>228-13</t>
  </si>
  <si>
    <t>Transport fidanësh fletorë </t>
  </si>
  <si>
    <t>Mbjellje fidanësh të përgatitur në qeska plastmasi në gropa me madhësi 40x40x40 cm</t>
  </si>
  <si>
    <t>gropa</t>
  </si>
  <si>
    <t>Shuma e I-rë</t>
  </si>
  <si>
    <t>Blerje fidanë Pishe të zezë 2-vjeçarë</t>
  </si>
  <si>
    <t>Blerje fidanë Plepi të zi 2-vjeçarë</t>
  </si>
  <si>
    <t>Blerje fidanë Gështenje të butë 2-vjeçarë</t>
  </si>
  <si>
    <t>Blerje fidanë Bliri fletëgjerë 2-vjeçarë</t>
  </si>
  <si>
    <t>Transport i largët auto fidanësh</t>
  </si>
  <si>
    <t>Blerje plehu (DAP), 50 gr/fidan</t>
  </si>
  <si>
    <t>kv</t>
  </si>
  <si>
    <t>Shuma e II-të</t>
  </si>
  <si>
    <t>TVSH</t>
  </si>
  <si>
    <t>%</t>
  </si>
  <si>
    <t>PREVENTIV PËR PYLLËZIM ME LLOJET PISHË E ZEZË, PLEP I ZI, GËSHTENJË E BUTË DHE BLI FLETËGJERË</t>
  </si>
  <si>
    <t>Ditë pune</t>
  </si>
  <si>
    <t>Shenja e manualit</t>
  </si>
  <si>
    <t>Paga + sig. shoqerore</t>
  </si>
  <si>
    <t>Transporti i fidanëve </t>
  </si>
  <si>
    <t>Blerje plehu kimik (DAP)</t>
  </si>
  <si>
    <t>Shuma II</t>
  </si>
  <si>
    <t>PROJEKT PËRMIRËSIM OSE KRIJIM KULLOTE</t>
  </si>
  <si>
    <t>PREVENTIV PËR PËRMIRËSIM/KRIJIM KULLOTE</t>
  </si>
  <si>
    <t>Emri i objektit:   Rezervuari Kasaj</t>
  </si>
  <si>
    <t>Ekonomia pyjore/kullosore:   Lugina e Tropojës</t>
  </si>
  <si>
    <t>Nr.i parcelës/nënparcelës:      24</t>
  </si>
  <si>
    <t>Sipërfaqja:   1.65 ha</t>
  </si>
  <si>
    <t>Nr</t>
  </si>
  <si>
    <t>Shenja e Manualit</t>
  </si>
  <si>
    <t>Njësia e Matjes</t>
  </si>
  <si>
    <t>Volumi i Punës</t>
  </si>
  <si>
    <t>Paga +sig. shoq</t>
  </si>
  <si>
    <t>Shuma (lekë)</t>
  </si>
  <si>
    <t>254-1</t>
  </si>
  <si>
    <t>256-4</t>
  </si>
  <si>
    <t>Çapitje e tokës në thellësi 2-5 cm për kultivim në vende boshe</t>
  </si>
  <si>
    <t>256-3</t>
  </si>
  <si>
    <t>Shpërndarje fare bari në sipërfaqe boshe pa bimësi</t>
  </si>
  <si>
    <t>Mbulim i farës dhe përzierje me pleh</t>
  </si>
  <si>
    <t>Shuma I</t>
  </si>
  <si>
    <t>Blerje fare bari</t>
  </si>
  <si>
    <t>kg</t>
  </si>
  <si>
    <t>Totali i Preventivit</t>
  </si>
  <si>
    <r>
      <t>Grumbullim gurësh në togje ose në breza mbi 20 m kur ka  (tre procese pune: shkulje, transport, grumbullim) kur ka deri 50 m</t>
    </r>
    <r>
      <rPr>
        <vertAlign val="superscript"/>
        <sz val="6.6"/>
        <color rgb="FF000000"/>
        <rFont val="Calibri"/>
        <family val="2"/>
        <scheme val="minor"/>
      </rPr>
      <t>3</t>
    </r>
    <r>
      <rPr>
        <sz val="11"/>
        <color rgb="FF000000"/>
        <rFont val="Calibri"/>
        <family val="2"/>
        <scheme val="minor"/>
      </rPr>
      <t>/ha</t>
    </r>
  </si>
  <si>
    <t>PROJEKT NDËRTIMI GARDHI ÇIFT PËR MBROJTJEN E TOKËS</t>
  </si>
  <si>
    <t>PREVENTIV PËR NDËRTIM GARDHE ÇIFT PËR SISTEMIMIN E TOKËS</t>
  </si>
  <si>
    <t>Volumi i punës: 168 ml gardhe çift</t>
  </si>
  <si>
    <t>Sipërfaqja:   3.04 ha</t>
  </si>
  <si>
    <t>Nr.i parcelës/nënparcelës:      23</t>
  </si>
  <si>
    <t>242-5</t>
  </si>
  <si>
    <t>Bërje e majave të hunjve me diameter 8-12 cm</t>
  </si>
  <si>
    <t>242-6</t>
  </si>
  <si>
    <t>Hapje gropash 8-12 cm të gjera dhe 80 cm të thella me qysqi për ngulje hunjsh</t>
  </si>
  <si>
    <t>243-7</t>
  </si>
  <si>
    <t>Berje kllapash në hunj për vendosjen e brezave</t>
  </si>
  <si>
    <t>243-8</t>
  </si>
  <si>
    <t>Gozhdim i brezave me hunj</t>
  </si>
  <si>
    <t>243-9</t>
  </si>
  <si>
    <t>Thurje gardhi me thupra dhe ngjeshje</t>
  </si>
  <si>
    <t>2.19a</t>
  </si>
  <si>
    <t>Hedhje,rrafshim mbushje dheu me krah kategoria IV</t>
  </si>
  <si>
    <r>
      <t>m</t>
    </r>
    <r>
      <rPr>
        <vertAlign val="superscript"/>
        <sz val="6.6"/>
        <color rgb="FF000000"/>
        <rFont val="Calibri"/>
        <family val="2"/>
        <scheme val="minor"/>
      </rPr>
      <t>3</t>
    </r>
  </si>
  <si>
    <t>Total 1</t>
  </si>
  <si>
    <t>Blerja e materialit drusor per ndertimin e gardheve </t>
  </si>
  <si>
    <t>Total 2</t>
  </si>
  <si>
    <t>TOTALI I PERGJITHSHEM I KERKUAR</t>
  </si>
  <si>
    <t>KOSTO ADMINISTRATIVE</t>
  </si>
  <si>
    <t>TOTALI I PREVENTIVEVE</t>
  </si>
  <si>
    <t>Nr.i parcelës: 23</t>
  </si>
  <si>
    <t>Sipërfaqja që do pyllëzohet: 3.04 ha</t>
  </si>
  <si>
    <t>PROJEKT PYLLËZIMI</t>
  </si>
  <si>
    <t>TOTALI I PERGJITHSHEM</t>
  </si>
  <si>
    <t>Shuma (Lekë)</t>
  </si>
  <si>
    <t>KËRKESA FINANCIARE</t>
  </si>
  <si>
    <t>PREVENTIV PËR PYLLËZIM ME LLOJET PISHË E ZEZË, PLEP I ZI, GËSHTENJË E BUTË DHE BLI FLETËGJERË, ZËVENDËSIME &amp; SHERBIME PAS MBJELLJES</t>
  </si>
  <si>
    <t>PREVENTIV PËR ZËVENDËSIME (20%) E LLOJEVE (Fidanët dhe plehu kimik do të blihen, transportohen dhe t'i dorëzohen Bashkisë Tropoje në përfundim të punimeve)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</si>
</sst>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6.6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2D69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justify" vertical="center" wrapText="1"/>
    </xf>
    <xf numFmtId="0" fontId="0" fillId="4" borderId="9" xfId="0" applyFill="1" applyBorder="1" applyAlignment="1">
      <alignment vertical="center" wrapText="1"/>
    </xf>
    <xf numFmtId="3" fontId="9" fillId="4" borderId="11" xfId="0" applyNumberFormat="1" applyFont="1" applyFill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3" borderId="16" xfId="0" applyFont="1" applyFill="1" applyBorder="1" applyAlignment="1">
      <alignment horizontal="justify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 wrapText="1"/>
    </xf>
    <xf numFmtId="3" fontId="6" fillId="3" borderId="16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justify" vertical="center" wrapText="1"/>
    </xf>
    <xf numFmtId="0" fontId="0" fillId="0" borderId="17" xfId="0" applyBorder="1" applyAlignment="1">
      <alignment vertical="center" wrapText="1"/>
    </xf>
    <xf numFmtId="0" fontId="9" fillId="4" borderId="18" xfId="0" applyFont="1" applyFill="1" applyBorder="1" applyAlignment="1">
      <alignment horizontal="justify"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3" fontId="9" fillId="4" borderId="7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justify" vertical="center" wrapText="1"/>
    </xf>
    <xf numFmtId="0" fontId="6" fillId="3" borderId="19" xfId="0" applyFont="1" applyFill="1" applyBorder="1" applyAlignment="1">
      <alignment horizontal="justify" vertical="center" wrapText="1"/>
    </xf>
    <xf numFmtId="0" fontId="0" fillId="3" borderId="19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4" fontId="6" fillId="3" borderId="7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4" fontId="9" fillId="4" borderId="7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0" fillId="0" borderId="29" xfId="0" applyBorder="1"/>
    <xf numFmtId="0" fontId="2" fillId="5" borderId="29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/>
    <xf numFmtId="0" fontId="10" fillId="0" borderId="0" xfId="0" applyFont="1"/>
    <xf numFmtId="0" fontId="11" fillId="6" borderId="29" xfId="0" applyFont="1" applyFill="1" applyBorder="1" applyAlignment="1">
      <alignment horizontal="left"/>
    </xf>
    <xf numFmtId="0" fontId="12" fillId="6" borderId="29" xfId="0" applyFont="1" applyFill="1" applyBorder="1" applyAlignment="1">
      <alignment horizontal="left"/>
    </xf>
    <xf numFmtId="3" fontId="0" fillId="0" borderId="29" xfId="0" applyNumberFormat="1" applyBorder="1"/>
    <xf numFmtId="4" fontId="0" fillId="0" borderId="29" xfId="0" applyNumberForma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9" xfId="0" applyFill="1" applyBorder="1" applyAlignment="1">
      <alignment vertical="center" wrapText="1"/>
    </xf>
    <xf numFmtId="0" fontId="0" fillId="4" borderId="20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FB73-F678-4306-964A-F1F87E29F222}">
  <dimension ref="A1:H43"/>
  <sheetViews>
    <sheetView workbookViewId="0">
      <selection activeCell="A30" sqref="A30"/>
    </sheetView>
  </sheetViews>
  <sheetFormatPr defaultRowHeight="14.5" x14ac:dyDescent="0.35"/>
  <cols>
    <col min="1" max="1" width="13.81640625" customWidth="1"/>
    <col min="2" max="2" width="28" customWidth="1"/>
    <col min="3" max="3" width="16.6328125" customWidth="1"/>
    <col min="4" max="4" width="15.81640625" customWidth="1"/>
    <col min="5" max="5" width="19" customWidth="1"/>
    <col min="6" max="6" width="16.453125" customWidth="1"/>
    <col min="7" max="7" width="14.54296875" customWidth="1"/>
    <col min="8" max="8" width="14.36328125" customWidth="1"/>
  </cols>
  <sheetData>
    <row r="1" spans="1:8" x14ac:dyDescent="0.35">
      <c r="A1" s="14" t="s">
        <v>0</v>
      </c>
      <c r="B1" s="15"/>
    </row>
    <row r="2" spans="1:8" x14ac:dyDescent="0.35">
      <c r="A2" s="14" t="s">
        <v>1</v>
      </c>
      <c r="B2" s="15"/>
    </row>
    <row r="3" spans="1:8" x14ac:dyDescent="0.35">
      <c r="A3" s="14" t="s">
        <v>98</v>
      </c>
      <c r="B3" s="15"/>
    </row>
    <row r="4" spans="1:8" x14ac:dyDescent="0.35">
      <c r="A4" s="14" t="s">
        <v>99</v>
      </c>
      <c r="B4" s="15"/>
    </row>
    <row r="5" spans="1:8" x14ac:dyDescent="0.35">
      <c r="A5" s="14"/>
      <c r="B5" s="15"/>
    </row>
    <row r="6" spans="1:8" x14ac:dyDescent="0.35">
      <c r="A6" s="67" t="s">
        <v>100</v>
      </c>
      <c r="B6" s="15"/>
    </row>
    <row r="7" spans="1:8" x14ac:dyDescent="0.35">
      <c r="A7" s="67"/>
      <c r="B7" s="15"/>
    </row>
    <row r="8" spans="1:8" x14ac:dyDescent="0.35">
      <c r="A8" s="66" t="s">
        <v>44</v>
      </c>
      <c r="B8" s="15"/>
    </row>
    <row r="9" spans="1:8" ht="26" x14ac:dyDescent="0.35">
      <c r="A9" s="1" t="s">
        <v>9</v>
      </c>
      <c r="B9" s="1" t="s">
        <v>10</v>
      </c>
      <c r="C9" s="1" t="s">
        <v>11</v>
      </c>
      <c r="D9" s="1" t="s">
        <v>12</v>
      </c>
      <c r="E9" s="1" t="s">
        <v>13</v>
      </c>
      <c r="F9" s="1" t="s">
        <v>45</v>
      </c>
      <c r="G9" s="1" t="s">
        <v>15</v>
      </c>
      <c r="H9" s="1" t="s">
        <v>16</v>
      </c>
    </row>
    <row r="10" spans="1:8" ht="39" x14ac:dyDescent="0.35">
      <c r="A10" s="2" t="s">
        <v>17</v>
      </c>
      <c r="B10" s="4" t="s">
        <v>18</v>
      </c>
      <c r="C10" s="2" t="s">
        <v>19</v>
      </c>
      <c r="D10" s="2">
        <v>9120</v>
      </c>
      <c r="E10" s="2"/>
      <c r="F10" s="2"/>
      <c r="G10" s="2"/>
      <c r="H10" s="5"/>
    </row>
    <row r="11" spans="1:8" ht="52" x14ac:dyDescent="0.35">
      <c r="A11" s="2" t="s">
        <v>4</v>
      </c>
      <c r="B11" s="4" t="s">
        <v>20</v>
      </c>
      <c r="C11" s="2" t="s">
        <v>21</v>
      </c>
      <c r="D11" s="2">
        <v>9.1199999999999992</v>
      </c>
      <c r="E11" s="2"/>
      <c r="F11" s="2"/>
      <c r="G11" s="2"/>
      <c r="H11" s="5"/>
    </row>
    <row r="12" spans="1:8" ht="26" x14ac:dyDescent="0.35">
      <c r="A12" s="2" t="s">
        <v>5</v>
      </c>
      <c r="B12" s="4" t="s">
        <v>22</v>
      </c>
      <c r="C12" s="2" t="s">
        <v>21</v>
      </c>
      <c r="D12" s="2">
        <v>9.1199999999999992</v>
      </c>
      <c r="E12" s="2"/>
      <c r="F12" s="2"/>
      <c r="G12" s="2"/>
      <c r="H12" s="5"/>
    </row>
    <row r="13" spans="1:8" x14ac:dyDescent="0.35">
      <c r="A13" s="2" t="s">
        <v>6</v>
      </c>
      <c r="B13" s="4" t="s">
        <v>23</v>
      </c>
      <c r="C13" s="2" t="s">
        <v>24</v>
      </c>
      <c r="D13" s="2">
        <v>4864</v>
      </c>
      <c r="E13" s="2"/>
      <c r="F13" s="2"/>
      <c r="G13" s="2"/>
      <c r="H13" s="5"/>
    </row>
    <row r="14" spans="1:8" ht="26" x14ac:dyDescent="0.35">
      <c r="A14" s="2" t="s">
        <v>25</v>
      </c>
      <c r="B14" s="4" t="s">
        <v>26</v>
      </c>
      <c r="C14" s="2" t="s">
        <v>24</v>
      </c>
      <c r="D14" s="2">
        <v>4864</v>
      </c>
      <c r="E14" s="2"/>
      <c r="F14" s="2"/>
      <c r="G14" s="2"/>
      <c r="H14" s="5"/>
    </row>
    <row r="15" spans="1:8" ht="26" x14ac:dyDescent="0.35">
      <c r="A15" s="2" t="s">
        <v>27</v>
      </c>
      <c r="B15" s="4" t="s">
        <v>28</v>
      </c>
      <c r="C15" s="2" t="s">
        <v>24</v>
      </c>
      <c r="D15" s="2">
        <v>4864</v>
      </c>
      <c r="E15" s="2"/>
      <c r="F15" s="2"/>
      <c r="G15" s="2"/>
      <c r="H15" s="5"/>
    </row>
    <row r="16" spans="1:8" x14ac:dyDescent="0.35">
      <c r="A16" s="2" t="s">
        <v>29</v>
      </c>
      <c r="B16" s="4" t="s">
        <v>30</v>
      </c>
      <c r="C16" s="2" t="s">
        <v>24</v>
      </c>
      <c r="D16" s="2">
        <v>4864</v>
      </c>
      <c r="E16" s="2"/>
      <c r="F16" s="2"/>
      <c r="G16" s="2"/>
      <c r="H16" s="5"/>
    </row>
    <row r="17" spans="1:8" ht="39" x14ac:dyDescent="0.35">
      <c r="A17" s="2" t="s">
        <v>7</v>
      </c>
      <c r="B17" s="6" t="s">
        <v>31</v>
      </c>
      <c r="C17" s="2" t="s">
        <v>32</v>
      </c>
      <c r="D17" s="2">
        <v>4864</v>
      </c>
      <c r="E17" s="2"/>
      <c r="F17" s="2"/>
      <c r="G17" s="2"/>
      <c r="H17" s="5"/>
    </row>
    <row r="18" spans="1:8" x14ac:dyDescent="0.35">
      <c r="A18" s="8"/>
      <c r="B18" s="9" t="s">
        <v>33</v>
      </c>
      <c r="C18" s="7"/>
      <c r="D18" s="7"/>
      <c r="E18" s="7"/>
      <c r="F18" s="7"/>
      <c r="G18" s="7"/>
      <c r="H18" s="10">
        <f>SUM(H10:H17)</f>
        <v>0</v>
      </c>
    </row>
    <row r="19" spans="1:8" ht="26" x14ac:dyDescent="0.35">
      <c r="A19" s="74"/>
      <c r="B19" s="4" t="s">
        <v>34</v>
      </c>
      <c r="C19" s="2" t="s">
        <v>24</v>
      </c>
      <c r="D19" s="2">
        <v>2286</v>
      </c>
      <c r="E19" s="3"/>
      <c r="F19" s="3"/>
      <c r="G19" s="2"/>
      <c r="H19" s="5"/>
    </row>
    <row r="20" spans="1:8" x14ac:dyDescent="0.35">
      <c r="A20" s="75"/>
      <c r="B20" s="4" t="s">
        <v>35</v>
      </c>
      <c r="C20" s="2" t="s">
        <v>24</v>
      </c>
      <c r="D20" s="2">
        <v>1459</v>
      </c>
      <c r="E20" s="3"/>
      <c r="F20" s="3"/>
      <c r="G20" s="2"/>
      <c r="H20" s="5"/>
    </row>
    <row r="21" spans="1:8" ht="26" x14ac:dyDescent="0.35">
      <c r="A21" s="75"/>
      <c r="B21" s="4" t="s">
        <v>36</v>
      </c>
      <c r="C21" s="2" t="s">
        <v>24</v>
      </c>
      <c r="D21" s="2">
        <v>730</v>
      </c>
      <c r="E21" s="3"/>
      <c r="F21" s="3"/>
      <c r="G21" s="2"/>
      <c r="H21" s="5"/>
    </row>
    <row r="22" spans="1:8" ht="26" x14ac:dyDescent="0.35">
      <c r="A22" s="75"/>
      <c r="B22" s="4" t="s">
        <v>37</v>
      </c>
      <c r="C22" s="2" t="s">
        <v>24</v>
      </c>
      <c r="D22" s="2">
        <v>389</v>
      </c>
      <c r="E22" s="3"/>
      <c r="F22" s="3"/>
      <c r="G22" s="2"/>
      <c r="H22" s="5"/>
    </row>
    <row r="23" spans="1:8" x14ac:dyDescent="0.35">
      <c r="A23" s="75"/>
      <c r="B23" s="4" t="s">
        <v>38</v>
      </c>
      <c r="C23" s="2" t="s">
        <v>24</v>
      </c>
      <c r="D23" s="2">
        <v>4864</v>
      </c>
      <c r="E23" s="3"/>
      <c r="F23" s="3"/>
      <c r="G23" s="2"/>
      <c r="H23" s="5"/>
    </row>
    <row r="24" spans="1:8" x14ac:dyDescent="0.35">
      <c r="A24" s="75"/>
      <c r="B24" s="4" t="s">
        <v>39</v>
      </c>
      <c r="C24" s="2" t="s">
        <v>40</v>
      </c>
      <c r="D24" s="2">
        <v>2.4319999999999999</v>
      </c>
      <c r="E24" s="3"/>
      <c r="F24" s="3"/>
      <c r="G24" s="2"/>
      <c r="H24" s="5"/>
    </row>
    <row r="25" spans="1:8" x14ac:dyDescent="0.35">
      <c r="A25" s="75"/>
      <c r="B25" s="9" t="s">
        <v>41</v>
      </c>
      <c r="C25" s="7"/>
      <c r="D25" s="7"/>
      <c r="E25" s="7"/>
      <c r="F25" s="7"/>
      <c r="G25" s="7"/>
      <c r="H25" s="10">
        <f>SUM(H18:H24)</f>
        <v>0</v>
      </c>
    </row>
    <row r="26" spans="1:8" x14ac:dyDescent="0.35">
      <c r="A26" s="75"/>
      <c r="B26" s="6" t="s">
        <v>42</v>
      </c>
      <c r="C26" s="2" t="s">
        <v>43</v>
      </c>
      <c r="D26" s="2">
        <v>20</v>
      </c>
      <c r="E26" s="3"/>
      <c r="F26" s="3"/>
      <c r="G26" s="3"/>
      <c r="H26" s="11">
        <f>H25*20/100</f>
        <v>0</v>
      </c>
    </row>
    <row r="27" spans="1:8" x14ac:dyDescent="0.35">
      <c r="A27" s="76"/>
      <c r="B27" s="9" t="s">
        <v>8</v>
      </c>
      <c r="C27" s="7"/>
      <c r="D27" s="7"/>
      <c r="E27" s="7"/>
      <c r="F27" s="7"/>
      <c r="G27" s="7"/>
      <c r="H27" s="12">
        <f>SUM(H25:H26)</f>
        <v>0</v>
      </c>
    </row>
    <row r="30" spans="1:8" x14ac:dyDescent="0.35">
      <c r="A30" s="13" t="s">
        <v>105</v>
      </c>
    </row>
    <row r="31" spans="1:8" ht="26" x14ac:dyDescent="0.35">
      <c r="A31" s="1" t="s">
        <v>46</v>
      </c>
      <c r="B31" s="1" t="s">
        <v>10</v>
      </c>
      <c r="C31" s="1" t="s">
        <v>11</v>
      </c>
      <c r="D31" s="1" t="s">
        <v>12</v>
      </c>
      <c r="E31" s="1" t="s">
        <v>13</v>
      </c>
      <c r="F31" s="1" t="s">
        <v>14</v>
      </c>
      <c r="G31" s="1" t="s">
        <v>47</v>
      </c>
      <c r="H31" s="1" t="s">
        <v>102</v>
      </c>
    </row>
    <row r="32" spans="1:8" ht="26" x14ac:dyDescent="0.35">
      <c r="A32" s="77"/>
      <c r="B32" s="4" t="s">
        <v>34</v>
      </c>
      <c r="C32" s="2" t="s">
        <v>24</v>
      </c>
      <c r="D32" s="2">
        <v>457</v>
      </c>
      <c r="E32" s="3"/>
      <c r="F32" s="3"/>
      <c r="G32" s="2"/>
      <c r="H32" s="17"/>
    </row>
    <row r="33" spans="1:8" x14ac:dyDescent="0.35">
      <c r="A33" s="78"/>
      <c r="B33" s="4" t="s">
        <v>35</v>
      </c>
      <c r="C33" s="2" t="s">
        <v>24</v>
      </c>
      <c r="D33" s="2">
        <v>292</v>
      </c>
      <c r="E33" s="3"/>
      <c r="F33" s="3"/>
      <c r="G33" s="2"/>
      <c r="H33" s="17"/>
    </row>
    <row r="34" spans="1:8" ht="26" x14ac:dyDescent="0.35">
      <c r="A34" s="78"/>
      <c r="B34" s="4" t="s">
        <v>36</v>
      </c>
      <c r="C34" s="2" t="s">
        <v>24</v>
      </c>
      <c r="D34" s="2">
        <v>146</v>
      </c>
      <c r="E34" s="3"/>
      <c r="F34" s="3"/>
      <c r="G34" s="2"/>
      <c r="H34" s="17"/>
    </row>
    <row r="35" spans="1:8" ht="26" x14ac:dyDescent="0.35">
      <c r="A35" s="78"/>
      <c r="B35" s="4" t="s">
        <v>37</v>
      </c>
      <c r="C35" s="2" t="s">
        <v>24</v>
      </c>
      <c r="D35" s="2">
        <v>78</v>
      </c>
      <c r="E35" s="3"/>
      <c r="F35" s="3"/>
      <c r="G35" s="2"/>
      <c r="H35" s="17"/>
    </row>
    <row r="36" spans="1:8" x14ac:dyDescent="0.35">
      <c r="A36" s="78"/>
      <c r="B36" s="4" t="s">
        <v>48</v>
      </c>
      <c r="C36" s="2" t="s">
        <v>24</v>
      </c>
      <c r="D36" s="2">
        <v>973</v>
      </c>
      <c r="E36" s="3"/>
      <c r="F36" s="3"/>
      <c r="G36" s="2"/>
      <c r="H36" s="18"/>
    </row>
    <row r="37" spans="1:8" x14ac:dyDescent="0.35">
      <c r="A37" s="78"/>
      <c r="B37" s="4" t="s">
        <v>49</v>
      </c>
      <c r="C37" s="2" t="s">
        <v>40</v>
      </c>
      <c r="D37" s="2">
        <v>2.4319999999999999</v>
      </c>
      <c r="E37" s="3"/>
      <c r="F37" s="3"/>
      <c r="G37" s="2"/>
      <c r="H37" s="18"/>
    </row>
    <row r="38" spans="1:8" x14ac:dyDescent="0.35">
      <c r="A38" s="78"/>
      <c r="B38" s="16" t="s">
        <v>3</v>
      </c>
      <c r="C38" s="7"/>
      <c r="D38" s="7"/>
      <c r="E38" s="7"/>
      <c r="F38" s="7"/>
      <c r="G38" s="7"/>
      <c r="H38" s="12">
        <f>SUM(H32:H36)</f>
        <v>0</v>
      </c>
    </row>
    <row r="39" spans="1:8" x14ac:dyDescent="0.35">
      <c r="A39" s="78"/>
      <c r="B39" s="19" t="s">
        <v>42</v>
      </c>
      <c r="C39" s="20" t="s">
        <v>43</v>
      </c>
      <c r="D39" s="20">
        <v>20</v>
      </c>
      <c r="E39" s="3"/>
      <c r="F39" s="3"/>
      <c r="G39" s="3"/>
      <c r="H39" s="18">
        <f>H38*20/100</f>
        <v>0</v>
      </c>
    </row>
    <row r="40" spans="1:8" x14ac:dyDescent="0.35">
      <c r="A40" s="79"/>
      <c r="B40" s="16" t="s">
        <v>8</v>
      </c>
      <c r="C40" s="7"/>
      <c r="D40" s="7"/>
      <c r="E40" s="7"/>
      <c r="F40" s="7"/>
      <c r="G40" s="7"/>
      <c r="H40" s="12">
        <f>SUM(H38:H39)</f>
        <v>0</v>
      </c>
    </row>
    <row r="43" spans="1:8" x14ac:dyDescent="0.35">
      <c r="B43" s="16" t="s">
        <v>101</v>
      </c>
      <c r="C43" s="7"/>
      <c r="D43" s="7"/>
      <c r="E43" s="7"/>
      <c r="F43" s="7"/>
      <c r="G43" s="7"/>
      <c r="H43" s="12">
        <f>H27+H40</f>
        <v>0</v>
      </c>
    </row>
  </sheetData>
  <mergeCells count="2">
    <mergeCell ref="A19:A27"/>
    <mergeCell ref="A32:A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8C0D-B6AC-4EDE-AA8F-ED8B0234A2F8}">
  <dimension ref="A1:I20"/>
  <sheetViews>
    <sheetView workbookViewId="0">
      <selection activeCell="I21" sqref="I21"/>
    </sheetView>
  </sheetViews>
  <sheetFormatPr defaultRowHeight="14.5" x14ac:dyDescent="0.35"/>
  <cols>
    <col min="2" max="2" width="25.08984375" customWidth="1"/>
    <col min="3" max="3" width="29.453125" customWidth="1"/>
    <col min="4" max="4" width="13.81640625" customWidth="1"/>
    <col min="5" max="5" width="14" customWidth="1"/>
    <col min="6" max="6" width="13.453125" customWidth="1"/>
    <col min="7" max="7" width="9.81640625" customWidth="1"/>
    <col min="8" max="8" width="16.453125" customWidth="1"/>
    <col min="9" max="9" width="13.54296875" customWidth="1"/>
  </cols>
  <sheetData>
    <row r="1" spans="1:9" x14ac:dyDescent="0.35">
      <c r="A1" s="68" t="s">
        <v>53</v>
      </c>
    </row>
    <row r="2" spans="1:9" x14ac:dyDescent="0.35">
      <c r="A2" s="68" t="s">
        <v>54</v>
      </c>
    </row>
    <row r="3" spans="1:9" x14ac:dyDescent="0.35">
      <c r="A3" s="68" t="s">
        <v>55</v>
      </c>
    </row>
    <row r="4" spans="1:9" x14ac:dyDescent="0.35">
      <c r="A4" s="68" t="s">
        <v>56</v>
      </c>
    </row>
    <row r="6" spans="1:9" x14ac:dyDescent="0.35">
      <c r="A6" s="69" t="s">
        <v>51</v>
      </c>
    </row>
    <row r="7" spans="1:9" x14ac:dyDescent="0.35">
      <c r="A7" s="69"/>
    </row>
    <row r="8" spans="1:9" ht="15" thickBot="1" x14ac:dyDescent="0.4">
      <c r="A8" s="68" t="s">
        <v>52</v>
      </c>
    </row>
    <row r="9" spans="1:9" ht="42.65" customHeight="1" x14ac:dyDescent="0.35">
      <c r="A9" s="82" t="s">
        <v>57</v>
      </c>
      <c r="B9" s="80" t="s">
        <v>58</v>
      </c>
      <c r="C9" s="80" t="s">
        <v>2</v>
      </c>
      <c r="D9" s="80" t="s">
        <v>59</v>
      </c>
      <c r="E9" s="80" t="s">
        <v>60</v>
      </c>
      <c r="F9" s="80" t="s">
        <v>13</v>
      </c>
      <c r="G9" s="80" t="s">
        <v>45</v>
      </c>
      <c r="H9" s="80" t="s">
        <v>61</v>
      </c>
      <c r="I9" s="84" t="s">
        <v>62</v>
      </c>
    </row>
    <row r="10" spans="1:9" ht="15" thickBot="1" x14ac:dyDescent="0.4">
      <c r="A10" s="83"/>
      <c r="B10" s="81"/>
      <c r="C10" s="81"/>
      <c r="D10" s="81"/>
      <c r="E10" s="81"/>
      <c r="F10" s="81"/>
      <c r="G10" s="81"/>
      <c r="H10" s="81"/>
      <c r="I10" s="85"/>
    </row>
    <row r="11" spans="1:9" ht="69" customHeight="1" thickBot="1" x14ac:dyDescent="0.4">
      <c r="A11" s="24">
        <v>1</v>
      </c>
      <c r="B11" s="25" t="s">
        <v>63</v>
      </c>
      <c r="C11" s="26" t="s">
        <v>73</v>
      </c>
      <c r="D11" s="25" t="s">
        <v>19</v>
      </c>
      <c r="E11" s="25">
        <v>3720</v>
      </c>
      <c r="F11" s="26"/>
      <c r="G11" s="26"/>
      <c r="H11" s="26"/>
      <c r="I11" s="27"/>
    </row>
    <row r="12" spans="1:9" ht="36" customHeight="1" thickBot="1" x14ac:dyDescent="0.4">
      <c r="A12" s="24">
        <v>2</v>
      </c>
      <c r="B12" s="25" t="s">
        <v>64</v>
      </c>
      <c r="C12" s="26" t="s">
        <v>65</v>
      </c>
      <c r="D12" s="25" t="s">
        <v>19</v>
      </c>
      <c r="E12" s="25">
        <v>6000</v>
      </c>
      <c r="F12" s="25"/>
      <c r="G12" s="25"/>
      <c r="H12" s="25"/>
      <c r="I12" s="27"/>
    </row>
    <row r="13" spans="1:9" ht="42.65" customHeight="1" thickBot="1" x14ac:dyDescent="0.4">
      <c r="A13" s="24">
        <v>3</v>
      </c>
      <c r="B13" s="25" t="s">
        <v>66</v>
      </c>
      <c r="C13" s="26" t="s">
        <v>67</v>
      </c>
      <c r="D13" s="25" t="s">
        <v>21</v>
      </c>
      <c r="E13" s="25">
        <v>6</v>
      </c>
      <c r="F13" s="25"/>
      <c r="G13" s="25"/>
      <c r="H13" s="25"/>
      <c r="I13" s="27"/>
    </row>
    <row r="14" spans="1:9" ht="29.4" customHeight="1" thickBot="1" x14ac:dyDescent="0.4">
      <c r="A14" s="24">
        <v>4</v>
      </c>
      <c r="B14" s="25" t="s">
        <v>66</v>
      </c>
      <c r="C14" s="28" t="s">
        <v>68</v>
      </c>
      <c r="D14" s="25" t="s">
        <v>21</v>
      </c>
      <c r="E14" s="25">
        <v>6</v>
      </c>
      <c r="F14" s="25"/>
      <c r="G14" s="25"/>
      <c r="H14" s="25"/>
      <c r="I14" s="27"/>
    </row>
    <row r="15" spans="1:9" ht="16" thickBot="1" x14ac:dyDescent="0.4">
      <c r="A15" s="29"/>
      <c r="B15" s="30"/>
      <c r="C15" s="31" t="s">
        <v>69</v>
      </c>
      <c r="D15" s="32"/>
      <c r="E15" s="32"/>
      <c r="F15" s="32"/>
      <c r="G15" s="86"/>
      <c r="H15" s="87"/>
      <c r="I15" s="33">
        <f>SUM(I11:I14)</f>
        <v>0</v>
      </c>
    </row>
    <row r="16" spans="1:9" ht="20.399999999999999" customHeight="1" x14ac:dyDescent="0.35">
      <c r="A16" s="34"/>
      <c r="B16" s="35"/>
      <c r="C16" s="36" t="s">
        <v>49</v>
      </c>
      <c r="D16" s="22" t="s">
        <v>40</v>
      </c>
      <c r="E16" s="22">
        <v>1.8</v>
      </c>
      <c r="F16" s="21"/>
      <c r="G16" s="21"/>
      <c r="H16" s="22"/>
      <c r="I16" s="37"/>
    </row>
    <row r="17" spans="1:9" ht="18.649999999999999" customHeight="1" thickBot="1" x14ac:dyDescent="0.4">
      <c r="A17" s="38"/>
      <c r="B17" s="39"/>
      <c r="C17" s="40" t="s">
        <v>70</v>
      </c>
      <c r="D17" s="41" t="s">
        <v>71</v>
      </c>
      <c r="E17" s="41">
        <v>180</v>
      </c>
      <c r="F17" s="42"/>
      <c r="G17" s="42"/>
      <c r="H17" s="41"/>
      <c r="I17" s="43"/>
    </row>
    <row r="18" spans="1:9" ht="17.399999999999999" customHeight="1" thickBot="1" x14ac:dyDescent="0.4">
      <c r="A18" s="44"/>
      <c r="B18" s="45"/>
      <c r="C18" s="46" t="s">
        <v>50</v>
      </c>
      <c r="D18" s="47"/>
      <c r="E18" s="47"/>
      <c r="F18" s="47"/>
      <c r="G18" s="47"/>
      <c r="H18" s="48"/>
      <c r="I18" s="49">
        <f>SUM(I15:I17)</f>
        <v>0</v>
      </c>
    </row>
    <row r="19" spans="1:9" ht="16" thickBot="1" x14ac:dyDescent="0.4">
      <c r="A19" s="44"/>
      <c r="B19" s="45"/>
      <c r="C19" s="50" t="s">
        <v>42</v>
      </c>
      <c r="D19" s="51" t="s">
        <v>43</v>
      </c>
      <c r="E19" s="51">
        <v>20</v>
      </c>
      <c r="F19" s="52"/>
      <c r="G19" s="52"/>
      <c r="H19" s="53"/>
      <c r="I19" s="54">
        <f>I18*20/100</f>
        <v>0</v>
      </c>
    </row>
    <row r="20" spans="1:9" ht="18" customHeight="1" thickBot="1" x14ac:dyDescent="0.4">
      <c r="A20" s="55"/>
      <c r="B20" s="56"/>
      <c r="C20" s="46" t="s">
        <v>72</v>
      </c>
      <c r="D20" s="47"/>
      <c r="E20" s="47"/>
      <c r="F20" s="47"/>
      <c r="G20" s="88"/>
      <c r="H20" s="89"/>
      <c r="I20" s="57">
        <f>SUM(I18:I19)</f>
        <v>0</v>
      </c>
    </row>
  </sheetData>
  <mergeCells count="11">
    <mergeCell ref="G9:G10"/>
    <mergeCell ref="H9:H10"/>
    <mergeCell ref="I9:I10"/>
    <mergeCell ref="G15:H15"/>
    <mergeCell ref="G20:H20"/>
    <mergeCell ref="F9:F10"/>
    <mergeCell ref="A9:A10"/>
    <mergeCell ref="B9:B10"/>
    <mergeCell ref="C9:C10"/>
    <mergeCell ref="D9:D10"/>
    <mergeCell ref="E9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AAD88-D858-420C-8999-157DDC83467B}">
  <dimension ref="A1:H21"/>
  <sheetViews>
    <sheetView workbookViewId="0">
      <selection activeCell="B18" sqref="B18"/>
    </sheetView>
  </sheetViews>
  <sheetFormatPr defaultRowHeight="14.5" x14ac:dyDescent="0.35"/>
  <cols>
    <col min="1" max="1" width="18.453125" customWidth="1"/>
    <col min="2" max="2" width="19.54296875" customWidth="1"/>
    <col min="3" max="3" width="14.453125" customWidth="1"/>
    <col min="4" max="4" width="12.1796875" customWidth="1"/>
    <col min="5" max="5" width="13.1796875" customWidth="1"/>
    <col min="6" max="6" width="11.54296875" customWidth="1"/>
    <col min="7" max="7" width="20.90625" customWidth="1"/>
    <col min="8" max="8" width="11.81640625" customWidth="1"/>
  </cols>
  <sheetData>
    <row r="1" spans="1:8" x14ac:dyDescent="0.35">
      <c r="A1" s="68" t="s">
        <v>53</v>
      </c>
    </row>
    <row r="2" spans="1:8" x14ac:dyDescent="0.35">
      <c r="A2" s="68" t="s">
        <v>54</v>
      </c>
    </row>
    <row r="3" spans="1:8" x14ac:dyDescent="0.35">
      <c r="A3" s="68" t="s">
        <v>78</v>
      </c>
    </row>
    <row r="4" spans="1:8" x14ac:dyDescent="0.35">
      <c r="A4" s="68" t="s">
        <v>77</v>
      </c>
    </row>
    <row r="5" spans="1:8" x14ac:dyDescent="0.35">
      <c r="A5" s="68" t="s">
        <v>76</v>
      </c>
    </row>
    <row r="7" spans="1:8" x14ac:dyDescent="0.35">
      <c r="A7" s="69" t="s">
        <v>74</v>
      </c>
    </row>
    <row r="9" spans="1:8" x14ac:dyDescent="0.35">
      <c r="A9" s="69" t="s">
        <v>75</v>
      </c>
    </row>
    <row r="10" spans="1:8" x14ac:dyDescent="0.35">
      <c r="A10" s="1" t="s">
        <v>46</v>
      </c>
      <c r="B10" s="1" t="s">
        <v>10</v>
      </c>
      <c r="C10" s="1" t="s">
        <v>11</v>
      </c>
      <c r="D10" s="1" t="s">
        <v>12</v>
      </c>
      <c r="E10" s="1" t="s">
        <v>13</v>
      </c>
      <c r="F10" s="1" t="s">
        <v>45</v>
      </c>
      <c r="G10" s="1" t="s">
        <v>47</v>
      </c>
      <c r="H10" s="1" t="s">
        <v>62</v>
      </c>
    </row>
    <row r="11" spans="1:8" ht="45" customHeight="1" x14ac:dyDescent="0.35">
      <c r="A11" s="2" t="s">
        <v>79</v>
      </c>
      <c r="B11" s="4" t="s">
        <v>80</v>
      </c>
      <c r="C11" s="2" t="s">
        <v>24</v>
      </c>
      <c r="D11" s="2">
        <v>672</v>
      </c>
      <c r="E11" s="2"/>
      <c r="F11" s="2"/>
      <c r="G11" s="2"/>
      <c r="H11" s="5"/>
    </row>
    <row r="12" spans="1:8" ht="58.25" customHeight="1" x14ac:dyDescent="0.35">
      <c r="A12" s="2" t="s">
        <v>81</v>
      </c>
      <c r="B12" s="4" t="s">
        <v>82</v>
      </c>
      <c r="C12" s="2" t="s">
        <v>24</v>
      </c>
      <c r="D12" s="2">
        <v>672</v>
      </c>
      <c r="E12" s="2"/>
      <c r="F12" s="2"/>
      <c r="G12" s="2"/>
      <c r="H12" s="5"/>
    </row>
    <row r="13" spans="1:8" ht="36" customHeight="1" x14ac:dyDescent="0.35">
      <c r="A13" s="2" t="s">
        <v>83</v>
      </c>
      <c r="B13" s="4" t="s">
        <v>84</v>
      </c>
      <c r="C13" s="2" t="s">
        <v>24</v>
      </c>
      <c r="D13" s="2">
        <v>2016</v>
      </c>
      <c r="E13" s="2"/>
      <c r="F13" s="2"/>
      <c r="G13" s="2"/>
      <c r="H13" s="5"/>
    </row>
    <row r="14" spans="1:8" ht="30" customHeight="1" x14ac:dyDescent="0.35">
      <c r="A14" s="2" t="s">
        <v>85</v>
      </c>
      <c r="B14" s="4" t="s">
        <v>86</v>
      </c>
      <c r="C14" s="2" t="s">
        <v>24</v>
      </c>
      <c r="D14" s="2">
        <v>1008</v>
      </c>
      <c r="E14" s="2"/>
      <c r="F14" s="2"/>
      <c r="G14" s="2"/>
      <c r="H14" s="5"/>
    </row>
    <row r="15" spans="1:8" ht="29.4" customHeight="1" x14ac:dyDescent="0.35">
      <c r="A15" s="2" t="s">
        <v>87</v>
      </c>
      <c r="B15" s="4" t="s">
        <v>88</v>
      </c>
      <c r="C15" s="2" t="s">
        <v>19</v>
      </c>
      <c r="D15" s="2">
        <v>403</v>
      </c>
      <c r="E15" s="2"/>
      <c r="F15" s="2"/>
      <c r="G15" s="2"/>
      <c r="H15" s="5"/>
    </row>
    <row r="16" spans="1:8" ht="43.75" customHeight="1" x14ac:dyDescent="0.35">
      <c r="A16" s="2" t="s">
        <v>89</v>
      </c>
      <c r="B16" s="4" t="s">
        <v>90</v>
      </c>
      <c r="C16" s="2" t="s">
        <v>91</v>
      </c>
      <c r="D16" s="2">
        <v>101</v>
      </c>
      <c r="E16" s="3"/>
      <c r="F16" s="3"/>
      <c r="G16" s="2"/>
      <c r="H16" s="5"/>
    </row>
    <row r="17" spans="1:8" x14ac:dyDescent="0.35">
      <c r="A17" s="23"/>
      <c r="B17" s="58" t="s">
        <v>92</v>
      </c>
      <c r="C17" s="23"/>
      <c r="D17" s="23"/>
      <c r="E17" s="23"/>
      <c r="F17" s="23"/>
      <c r="G17" s="23"/>
      <c r="H17" s="59">
        <f>SUM(H11:H16)</f>
        <v>0</v>
      </c>
    </row>
    <row r="18" spans="1:8" ht="41.4" customHeight="1" x14ac:dyDescent="0.35">
      <c r="A18" s="90"/>
      <c r="B18" s="4" t="s">
        <v>93</v>
      </c>
      <c r="C18" s="2" t="s">
        <v>91</v>
      </c>
      <c r="D18" s="2">
        <v>28</v>
      </c>
      <c r="E18" s="3"/>
      <c r="F18" s="3"/>
      <c r="G18" s="2"/>
      <c r="H18" s="5"/>
    </row>
    <row r="19" spans="1:8" x14ac:dyDescent="0.35">
      <c r="A19" s="91"/>
      <c r="B19" s="60" t="s">
        <v>94</v>
      </c>
      <c r="C19" s="23"/>
      <c r="D19" s="23"/>
      <c r="E19" s="23"/>
      <c r="F19" s="23"/>
      <c r="G19" s="23"/>
      <c r="H19" s="59">
        <f>SUM(H17:H18)</f>
        <v>0</v>
      </c>
    </row>
    <row r="20" spans="1:8" x14ac:dyDescent="0.35">
      <c r="A20" s="91"/>
      <c r="B20" s="1" t="s">
        <v>42</v>
      </c>
      <c r="C20" s="2" t="s">
        <v>43</v>
      </c>
      <c r="D20" s="2">
        <v>20</v>
      </c>
      <c r="E20" s="3"/>
      <c r="F20" s="3"/>
      <c r="G20" s="3"/>
      <c r="H20" s="61">
        <f>H19*20/100</f>
        <v>0</v>
      </c>
    </row>
    <row r="21" spans="1:8" x14ac:dyDescent="0.35">
      <c r="A21" s="91"/>
      <c r="B21" s="60" t="s">
        <v>8</v>
      </c>
      <c r="C21" s="23"/>
      <c r="D21" s="23"/>
      <c r="E21" s="23"/>
      <c r="F21" s="23"/>
      <c r="G21" s="23"/>
      <c r="H21" s="62">
        <f>SUM(H19:H20)</f>
        <v>0</v>
      </c>
    </row>
  </sheetData>
  <mergeCells count="1">
    <mergeCell ref="A18:A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9936-AB11-4CCA-84F8-0C8EB3445A37}">
  <dimension ref="B1:C7"/>
  <sheetViews>
    <sheetView tabSelected="1" workbookViewId="0">
      <selection activeCell="B9" sqref="B9"/>
    </sheetView>
  </sheetViews>
  <sheetFormatPr defaultRowHeight="14.5" x14ac:dyDescent="0.35"/>
  <cols>
    <col min="2" max="2" width="119.6328125" customWidth="1"/>
    <col min="3" max="3" width="17.54296875" customWidth="1"/>
  </cols>
  <sheetData>
    <row r="1" spans="2:3" x14ac:dyDescent="0.35">
      <c r="B1" s="68" t="s">
        <v>103</v>
      </c>
    </row>
    <row r="2" spans="2:3" x14ac:dyDescent="0.35">
      <c r="B2" s="63" t="s">
        <v>104</v>
      </c>
      <c r="C2" s="72">
        <f>Pyllezim!H43</f>
        <v>0</v>
      </c>
    </row>
    <row r="3" spans="2:3" x14ac:dyDescent="0.35">
      <c r="B3" s="63" t="s">
        <v>52</v>
      </c>
      <c r="C3" s="73">
        <f>'Permiresim Kullote'!I20</f>
        <v>0</v>
      </c>
    </row>
    <row r="4" spans="2:3" x14ac:dyDescent="0.35">
      <c r="B4" s="63" t="s">
        <v>75</v>
      </c>
      <c r="C4" s="73">
        <f>'Ndertim Gardhesh Cift'!H21</f>
        <v>0</v>
      </c>
    </row>
    <row r="5" spans="2:3" ht="22.25" customHeight="1" x14ac:dyDescent="0.35">
      <c r="B5" s="64" t="s">
        <v>97</v>
      </c>
      <c r="C5" s="65">
        <f>SUM(C2:C4)</f>
        <v>0</v>
      </c>
    </row>
    <row r="6" spans="2:3" x14ac:dyDescent="0.35">
      <c r="B6" s="65" t="s">
        <v>96</v>
      </c>
      <c r="C6" s="65"/>
    </row>
    <row r="7" spans="2:3" ht="18.5" x14ac:dyDescent="0.45">
      <c r="B7" s="70" t="s">
        <v>95</v>
      </c>
      <c r="C7" s="71">
        <f>SUM(C5:C6)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Pyllezim</vt:lpstr>
      <vt:lpstr>Permiresim Kullote</vt:lpstr>
      <vt:lpstr>Ndertim Gardhesh Cift</vt:lpstr>
      <vt:lpstr>E Pergjithshme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2025-02-20T13:37:59Z</dcterms:created>
  <dcterms:modified xsi:type="dcterms:W3CDTF">2025-04-28T07:55:20Z</dcterms:modified>
</cp:coreProperties>
</file>